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7350"/>
  </bookViews>
  <sheets>
    <sheet name=" дст " sheetId="17" r:id="rId1"/>
    <sheet name="авто 01.08.2023" sheetId="16" r:id="rId2"/>
  </sheets>
  <calcPr calcId="124519"/>
</workbook>
</file>

<file path=xl/calcChain.xml><?xml version="1.0" encoding="utf-8"?>
<calcChain xmlns="http://schemas.openxmlformats.org/spreadsheetml/2006/main">
  <c r="F16" i="17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F50"/>
  <c r="G50"/>
  <c r="H50"/>
  <c r="I50"/>
  <c r="F51"/>
  <c r="G51"/>
  <c r="H51"/>
  <c r="I51"/>
  <c r="F52"/>
  <c r="G52"/>
  <c r="H52"/>
  <c r="I52"/>
  <c r="F53"/>
  <c r="G53"/>
  <c r="H53"/>
  <c r="I53"/>
  <c r="F54"/>
  <c r="G54"/>
  <c r="H54"/>
  <c r="I54"/>
  <c r="F55"/>
  <c r="G55"/>
  <c r="H55"/>
  <c r="I55"/>
  <c r="F56"/>
  <c r="G56" s="1"/>
  <c r="H56"/>
  <c r="I56" s="1"/>
  <c r="F57"/>
  <c r="G57" s="1"/>
  <c r="H57"/>
  <c r="I57" s="1"/>
  <c r="F58"/>
  <c r="G58" s="1"/>
  <c r="H58"/>
  <c r="I58" s="1"/>
  <c r="F59"/>
  <c r="G59" s="1"/>
  <c r="H59"/>
  <c r="I59" s="1"/>
  <c r="F60"/>
  <c r="G60" s="1"/>
  <c r="H60"/>
  <c r="I60" s="1"/>
  <c r="F61"/>
  <c r="G61" s="1"/>
  <c r="H61"/>
  <c r="I61" s="1"/>
  <c r="F62"/>
  <c r="G62" s="1"/>
  <c r="H62"/>
  <c r="I62" s="1"/>
  <c r="F63"/>
  <c r="G63" s="1"/>
  <c r="H63"/>
  <c r="I63" s="1"/>
  <c r="F64"/>
  <c r="G64" s="1"/>
  <c r="H64"/>
  <c r="I64" s="1"/>
  <c r="F65"/>
  <c r="G65" s="1"/>
  <c r="H65"/>
  <c r="I65" s="1"/>
  <c r="F66"/>
  <c r="G66" s="1"/>
  <c r="H66"/>
  <c r="I66" s="1"/>
  <c r="F67"/>
  <c r="G67" s="1"/>
  <c r="H67"/>
  <c r="I67" s="1"/>
  <c r="F68"/>
  <c r="G68" s="1"/>
  <c r="H68"/>
  <c r="I68" s="1"/>
  <c r="F69"/>
  <c r="G69" s="1"/>
  <c r="H69"/>
  <c r="I69" s="1"/>
  <c r="F70"/>
  <c r="G70" s="1"/>
  <c r="H70"/>
  <c r="I70" s="1"/>
  <c r="F71"/>
  <c r="G71" s="1"/>
  <c r="H71"/>
  <c r="I71" s="1"/>
  <c r="F72"/>
  <c r="G72" s="1"/>
  <c r="H72"/>
  <c r="I72" s="1"/>
  <c r="F73"/>
  <c r="G73" s="1"/>
  <c r="H73"/>
  <c r="I73" s="1"/>
  <c r="F74"/>
  <c r="G74" s="1"/>
  <c r="H74"/>
  <c r="I74" s="1"/>
  <c r="F75"/>
  <c r="G75" s="1"/>
  <c r="H75"/>
  <c r="I75" s="1"/>
  <c r="F76"/>
  <c r="G76" s="1"/>
  <c r="H76"/>
  <c r="I76" s="1"/>
  <c r="F77"/>
  <c r="G77" s="1"/>
  <c r="H77"/>
  <c r="I77" s="1"/>
  <c r="F78"/>
  <c r="G78" s="1"/>
  <c r="H78"/>
  <c r="I78" s="1"/>
  <c r="F79"/>
  <c r="G79" s="1"/>
  <c r="H79"/>
  <c r="I79" s="1"/>
  <c r="F80"/>
  <c r="G80" s="1"/>
  <c r="H80"/>
  <c r="I80" s="1"/>
  <c r="F81"/>
  <c r="G81" s="1"/>
  <c r="H81"/>
  <c r="I81" s="1"/>
  <c r="F82"/>
  <c r="G82" s="1"/>
  <c r="H82"/>
  <c r="I82" s="1"/>
  <c r="F83"/>
  <c r="G83" s="1"/>
  <c r="H83"/>
  <c r="I83" s="1"/>
  <c r="F84"/>
  <c r="G84" s="1"/>
  <c r="H84"/>
  <c r="I84" s="1"/>
  <c r="F85"/>
  <c r="G85" s="1"/>
  <c r="H85"/>
  <c r="I85" s="1"/>
  <c r="F86"/>
  <c r="G86" s="1"/>
  <c r="H86"/>
  <c r="I86" s="1"/>
  <c r="F87"/>
  <c r="G87" s="1"/>
  <c r="H87"/>
  <c r="I87" s="1"/>
  <c r="F88"/>
  <c r="G88" s="1"/>
  <c r="H88"/>
  <c r="I88" s="1"/>
  <c r="F89"/>
  <c r="G89" s="1"/>
  <c r="H89"/>
  <c r="I89" s="1"/>
  <c r="F90"/>
  <c r="G90" s="1"/>
  <c r="H90"/>
  <c r="I90" s="1"/>
  <c r="F91"/>
  <c r="G91" s="1"/>
  <c r="H91"/>
  <c r="I91" s="1"/>
  <c r="F92"/>
  <c r="G92" s="1"/>
  <c r="H92"/>
  <c r="I92" s="1"/>
  <c r="F93"/>
  <c r="G93" s="1"/>
  <c r="H93"/>
  <c r="I93" s="1"/>
  <c r="F94"/>
  <c r="G94" s="1"/>
  <c r="H94"/>
  <c r="I94" s="1"/>
  <c r="F95"/>
  <c r="G95" s="1"/>
  <c r="H95"/>
  <c r="I95" s="1"/>
  <c r="F96"/>
  <c r="G96" s="1"/>
  <c r="H96"/>
  <c r="I96" s="1"/>
  <c r="F97"/>
  <c r="G97" s="1"/>
  <c r="H97"/>
  <c r="I97" s="1"/>
  <c r="F98"/>
  <c r="G98" s="1"/>
  <c r="H98"/>
  <c r="I98" s="1"/>
  <c r="F99"/>
  <c r="G99" s="1"/>
  <c r="H99"/>
  <c r="I99" s="1"/>
  <c r="F100"/>
  <c r="G100" s="1"/>
  <c r="H100"/>
  <c r="I100" s="1"/>
  <c r="E69" i="16"/>
  <c r="F69"/>
  <c r="G70"/>
  <c r="H70"/>
  <c r="E70"/>
  <c r="F70"/>
  <c r="G69"/>
  <c r="H69"/>
  <c r="G74"/>
  <c r="H74"/>
  <c r="E74"/>
  <c r="F74"/>
  <c r="G73"/>
  <c r="H73"/>
  <c r="E73"/>
  <c r="F73"/>
  <c r="G72"/>
  <c r="H72"/>
  <c r="E72"/>
  <c r="F72"/>
  <c r="G71"/>
  <c r="H71"/>
  <c r="E71"/>
  <c r="F71"/>
  <c r="G68"/>
  <c r="H68"/>
  <c r="E68"/>
  <c r="F68"/>
  <c r="G67"/>
  <c r="H67"/>
  <c r="E67"/>
  <c r="F67"/>
  <c r="G66"/>
  <c r="H66"/>
  <c r="E66"/>
  <c r="F66"/>
  <c r="G65"/>
  <c r="H65"/>
  <c r="E65"/>
  <c r="F65"/>
  <c r="G64"/>
  <c r="H64"/>
  <c r="E64"/>
  <c r="F64"/>
  <c r="G63"/>
  <c r="H63"/>
  <c r="E63"/>
  <c r="F63"/>
  <c r="G62"/>
  <c r="H62"/>
  <c r="E62"/>
  <c r="F62"/>
  <c r="G61"/>
  <c r="H61"/>
  <c r="E61"/>
  <c r="F61"/>
  <c r="G60"/>
  <c r="H60"/>
  <c r="E60"/>
  <c r="F60"/>
  <c r="G59"/>
  <c r="H59"/>
  <c r="E59"/>
  <c r="F59"/>
  <c r="G58"/>
  <c r="H58"/>
  <c r="E58"/>
  <c r="F58"/>
  <c r="G57"/>
  <c r="H57"/>
  <c r="E57"/>
  <c r="F57"/>
  <c r="G56"/>
  <c r="H56"/>
  <c r="E56"/>
  <c r="F56"/>
  <c r="G55"/>
  <c r="H55"/>
  <c r="E55"/>
  <c r="F55"/>
  <c r="G54"/>
  <c r="H54"/>
  <c r="E54"/>
  <c r="F54"/>
  <c r="G53"/>
  <c r="H53"/>
  <c r="E53"/>
  <c r="F53"/>
  <c r="G52"/>
  <c r="H52"/>
  <c r="E52"/>
  <c r="F52"/>
  <c r="G51"/>
  <c r="H51"/>
  <c r="E51"/>
  <c r="F51"/>
  <c r="G50"/>
  <c r="H50"/>
  <c r="E50"/>
  <c r="F50"/>
  <c r="G49"/>
  <c r="H49"/>
  <c r="E49"/>
  <c r="F49"/>
  <c r="G48"/>
  <c r="H48"/>
  <c r="E48"/>
  <c r="F48"/>
  <c r="G47"/>
  <c r="H47"/>
  <c r="E47"/>
  <c r="F47"/>
  <c r="G46"/>
  <c r="H46"/>
  <c r="E46"/>
  <c r="F46"/>
  <c r="G45"/>
  <c r="H45"/>
  <c r="E45"/>
  <c r="F45"/>
  <c r="G44"/>
  <c r="H44"/>
  <c r="E44"/>
  <c r="F44"/>
  <c r="G43"/>
  <c r="H43"/>
  <c r="E43"/>
  <c r="F43"/>
  <c r="G42"/>
  <c r="H42"/>
  <c r="E42"/>
  <c r="F42"/>
  <c r="G41"/>
  <c r="H41"/>
  <c r="E41"/>
  <c r="F41"/>
  <c r="G40"/>
  <c r="H40"/>
  <c r="E40"/>
  <c r="F40"/>
  <c r="G39"/>
  <c r="H39"/>
  <c r="E39"/>
  <c r="F39"/>
  <c r="G38"/>
  <c r="H38"/>
  <c r="E38"/>
  <c r="F38"/>
  <c r="G37"/>
  <c r="H37"/>
  <c r="E37"/>
  <c r="F37"/>
  <c r="G36"/>
  <c r="H36"/>
  <c r="E36"/>
  <c r="F36"/>
  <c r="G35"/>
  <c r="H35"/>
  <c r="E35"/>
  <c r="F35"/>
  <c r="G34"/>
  <c r="H34"/>
  <c r="E34"/>
  <c r="F34"/>
  <c r="G33"/>
  <c r="H33"/>
  <c r="E33"/>
  <c r="F33"/>
  <c r="G32"/>
  <c r="H32"/>
  <c r="E32"/>
  <c r="F32"/>
  <c r="G31"/>
  <c r="H31"/>
  <c r="E31"/>
  <c r="F31"/>
  <c r="G30"/>
  <c r="H30"/>
  <c r="E30"/>
  <c r="F30"/>
  <c r="G29"/>
  <c r="H29"/>
  <c r="E29"/>
  <c r="F29"/>
  <c r="G28"/>
  <c r="H28"/>
  <c r="E28"/>
  <c r="F28"/>
  <c r="G27"/>
  <c r="H27"/>
  <c r="E27"/>
  <c r="F27"/>
  <c r="G26"/>
  <c r="H26"/>
  <c r="E26"/>
  <c r="F26"/>
  <c r="G25"/>
  <c r="H25"/>
  <c r="E25"/>
  <c r="F25"/>
  <c r="G24"/>
  <c r="H24"/>
  <c r="E24"/>
  <c r="F24"/>
  <c r="G23"/>
  <c r="H23"/>
  <c r="E23"/>
  <c r="F23"/>
  <c r="G22"/>
  <c r="H22"/>
  <c r="E22"/>
  <c r="F22"/>
  <c r="G21"/>
  <c r="H21"/>
  <c r="E21"/>
  <c r="F21"/>
  <c r="G20"/>
  <c r="H20"/>
  <c r="E20"/>
  <c r="F20"/>
  <c r="G19"/>
  <c r="H19"/>
  <c r="E19"/>
  <c r="F19"/>
  <c r="G18"/>
  <c r="H18"/>
  <c r="E18"/>
  <c r="F18"/>
  <c r="G17"/>
  <c r="H17"/>
  <c r="E17"/>
  <c r="F17"/>
  <c r="G16"/>
  <c r="H16"/>
  <c r="E16"/>
  <c r="F16"/>
  <c r="G15"/>
  <c r="H15"/>
  <c r="E15"/>
  <c r="F15"/>
</calcChain>
</file>

<file path=xl/sharedStrings.xml><?xml version="1.0" encoding="utf-8"?>
<sst xmlns="http://schemas.openxmlformats.org/spreadsheetml/2006/main" count="350" uniqueCount="140">
  <si>
    <t>№ п/п</t>
  </si>
  <si>
    <t>РУП "Витебскавтодор"</t>
  </si>
  <si>
    <t>УТВЕРЖДАЮ</t>
  </si>
  <si>
    <t>Единица измерения</t>
  </si>
  <si>
    <t>Цена (тариф) без НДС</t>
  </si>
  <si>
    <t>Цена (тариф) с НДС</t>
  </si>
  <si>
    <t>1 час</t>
  </si>
  <si>
    <t>1 км</t>
  </si>
  <si>
    <t>Наименование работы (услуги)</t>
  </si>
  <si>
    <t>Начальник ППО филиала ДЭУ №32</t>
  </si>
  <si>
    <t>МАЗ-5516 (среднее значение)</t>
  </si>
  <si>
    <t>МАЗ-5551 (среднее значение)</t>
  </si>
  <si>
    <t>Грузовой специальный цистерна</t>
  </si>
  <si>
    <t xml:space="preserve">Грузовой бортовой тентовый </t>
  </si>
  <si>
    <t>Грузовой специальный самосвал</t>
  </si>
  <si>
    <t>Грузовой специальный седельный тягач</t>
  </si>
  <si>
    <t>Грузовой специальный бортовой тентовый</t>
  </si>
  <si>
    <t>Грузопассажирский фургон</t>
  </si>
  <si>
    <t>Грузопассажирский фургон (вагон)</t>
  </si>
  <si>
    <t>бел.руб.</t>
  </si>
  <si>
    <t>Рентабельность 12%</t>
  </si>
  <si>
    <t>_____________________</t>
  </si>
  <si>
    <t xml:space="preserve">                                                           Прейскурант №2</t>
  </si>
  <si>
    <t xml:space="preserve">                                                           цен (тарифов) на работы (услуги)</t>
  </si>
  <si>
    <t xml:space="preserve">Предприятия дорожной отрасли при строительстве и содержании автомобильных дорог, мостов и тоннелей, финансируемых полностью или частично за счет средств республиканского и (или) местных бюджетов. </t>
  </si>
  <si>
    <t xml:space="preserve">                                                                      филиала Дорожно-эксплуатационное управление № 32 РУП "Витебскавтодор"</t>
  </si>
  <si>
    <t>Рентабельность 0%</t>
  </si>
  <si>
    <t>Филиалы РУП "Витебскавтодор"</t>
  </si>
  <si>
    <t xml:space="preserve">                                                           по перевозке грузов автомобильным транспортом</t>
  </si>
  <si>
    <t>Предприятия дорожной отрасли, предприятия Минстройархитектуры, прочие юридические лица и ИП при ремонте и строительстве объектов, финансируемых полностью или частично за счет средств республиканского и (или) местных бюджетов, прочих источников.</t>
  </si>
  <si>
    <t>Начальник филиала ДЭУ № 32</t>
  </si>
  <si>
    <t>Н.И.Балашевская</t>
  </si>
  <si>
    <t>МАЗ-6501С9-520-005       инв.3524</t>
  </si>
  <si>
    <t>МАЗ-6501С9-520-000       инв.3521</t>
  </si>
  <si>
    <t>МАЗ-6501А8-335-000       инв.3421</t>
  </si>
  <si>
    <t>ГАЗ-33023    инв.2100                    АИ-92</t>
  </si>
  <si>
    <t>ГАЗ-330232  инв.3461                     АИ-92</t>
  </si>
  <si>
    <t>ГАЗ-2705 инв.2093                           ДТ</t>
  </si>
  <si>
    <t>ГАЗ-А22R32 инв.3400                      ДТ</t>
  </si>
  <si>
    <t>ГАЗ-А22R33 инв.3399                      ДТ</t>
  </si>
  <si>
    <t>ГАЗ-А22R33 инв.3500                      ДТ</t>
  </si>
  <si>
    <t>ГАЗ-А22R33 инв.3538                      ДТ</t>
  </si>
  <si>
    <t>Рентабельность 30%</t>
  </si>
  <si>
    <t>Прицеп автогудронатор ПЦБ-20 инв. 875</t>
  </si>
  <si>
    <t>МАЗ-5516 №4752 инв.2097</t>
  </si>
  <si>
    <t>МАЗ-5516 №9708 инв.2088</t>
  </si>
  <si>
    <t>МАЗ-5516 №2317 инв.2089</t>
  </si>
  <si>
    <t>МАЗ-5516 №2879 инв.2090</t>
  </si>
  <si>
    <t>МАЗ-5516 №5397 инв.2061</t>
  </si>
  <si>
    <t>МАЗ-5516 №3543 инв.3292</t>
  </si>
  <si>
    <t>МАЗ-5516 №3401 инв.2062</t>
  </si>
  <si>
    <t>МАЗ-5516 №3383 инв.3377</t>
  </si>
  <si>
    <t>МАЗ-5551 №4751 инв.2096</t>
  </si>
  <si>
    <t>МАЗ-5551 №7889 инв.2067</t>
  </si>
  <si>
    <t>МАЗ-5551 №3391 инв.2064</t>
  </si>
  <si>
    <t>ГАЗ-2705 инв.2099                         АИ-92</t>
  </si>
  <si>
    <t>МАЗ-642205-220 инв.2098</t>
  </si>
  <si>
    <t>ГАЗ-331041 "Валдай" инв.2066</t>
  </si>
  <si>
    <t>"___" _____________2023г.</t>
  </si>
  <si>
    <t>Исполнитель: экономист</t>
  </si>
  <si>
    <t>Ж.Г. Жерносек</t>
  </si>
  <si>
    <t>Грузовой специальный подъемник</t>
  </si>
  <si>
    <t>ГАЗ-33023 ПМС 212 инв.2576</t>
  </si>
  <si>
    <t>В.А.Генцевский</t>
  </si>
  <si>
    <t>Специальный грузовой цистерна</t>
  </si>
  <si>
    <t>ЗИЛ-43412(Автогудронатор ДС-39Б)инв 958</t>
  </si>
  <si>
    <t>МАЗ-533702 240Р4 (поливомоечный) инв 2084</t>
  </si>
  <si>
    <r>
      <t xml:space="preserve">                                                      с 01 августа</t>
    </r>
    <r>
      <rPr>
        <b/>
        <sz val="14"/>
        <rFont val="Times New Roman"/>
        <family val="1"/>
        <charset val="204"/>
      </rPr>
      <t xml:space="preserve"> 2023</t>
    </r>
    <r>
      <rPr>
        <sz val="14"/>
        <rFont val="Times New Roman"/>
        <family val="1"/>
        <charset val="204"/>
      </rPr>
      <t>г.</t>
    </r>
  </si>
  <si>
    <t>Ж.Г.Жерносек</t>
  </si>
  <si>
    <t>Исполнитель экономист:</t>
  </si>
  <si>
    <t xml:space="preserve">Начальник ППО филиала ДЭУ №32 </t>
  </si>
  <si>
    <t>маш-час</t>
  </si>
  <si>
    <t>МАЗ-642205-220 (очистка, посыпка)</t>
  </si>
  <si>
    <t>МАЗ-5551 (очистка, посыпка)</t>
  </si>
  <si>
    <t>МАЗ-5516 (очистка, посыпка)</t>
  </si>
  <si>
    <t>МАЗ-5551 (сгребание снега отвалом)</t>
  </si>
  <si>
    <t>МАЗ-5516 (сгребание снега отвалом)</t>
  </si>
  <si>
    <t xml:space="preserve">Грузовой специальный Установка для ям. ремонта а\д STRFSSMAYR STR 1008/6000 МАЗ-650108 220-021 </t>
  </si>
  <si>
    <t>Грузовой специальный бункер Установка ремонта дорог  МАЗ-5337А-2 TAIFUNE</t>
  </si>
  <si>
    <t xml:space="preserve">Грузовой специальный Машина для ремонта ЯР-4  МАЗ-630305-248 </t>
  </si>
  <si>
    <t>Грузовой специальный бортовой тентовый Маркировочный ГАЗ-33021 "Шмель-11"(разметка)</t>
  </si>
  <si>
    <t>Грузовой специальный бортовой тентовый Маркировочный ГАЗ-33021 "Шмель-11" (трансп.реж.)</t>
  </si>
  <si>
    <t>Грузовой бортовой тентовый Маркировочный ГАЗ-33021 "Шмель-1"(разметка)</t>
  </si>
  <si>
    <t>Грузовой бортовой тентовый Маркировочный ГАЗ-33021 "Шмель-1"(трансп.реж.)</t>
  </si>
  <si>
    <t>Каток БелДТ-3011(виброуплотнение)</t>
  </si>
  <si>
    <t>Каток БелДТ-3011(укатка)</t>
  </si>
  <si>
    <t>Грузовой специальный цистерна ОРС-07 Поливомоечный МАЗ-533702 24ОР4 (полив)</t>
  </si>
  <si>
    <t>Грузовой специальный сидельный тягач с прицепом ПЦБ-20 Автогудронатор МАЗ-642205-220</t>
  </si>
  <si>
    <t>Специальный грузовой цистерна Автогудронатор ДС-39Б ЗИЛ-431412</t>
  </si>
  <si>
    <t>Отсыпщик-укладчик обочин HYDROG DG-1500</t>
  </si>
  <si>
    <t>Трактор Беларус-1221 (прицеп)</t>
  </si>
  <si>
    <t>Трактор Беларус-1221 (прицеп БелДТ)</t>
  </si>
  <si>
    <t>Трактор Беларус МТЗ-82.1 (косилка, кусторез)</t>
  </si>
  <si>
    <t>Трактор Беларус-1221 (рециклер ЕМ-3200)</t>
  </si>
  <si>
    <t>Трактор Беларус-1221 (рециклер ПМ-107)</t>
  </si>
  <si>
    <t>Трактор Беларус-1221 (косилка, кусторез)</t>
  </si>
  <si>
    <t>Трактор Беларус-1221 (отвал)</t>
  </si>
  <si>
    <t>Трактор Беларус МТЗ-82.1 (косилка,кусторез)</t>
  </si>
  <si>
    <t>Трактор Беларус МТЗ-82.1 (рециклер ПМ-107)</t>
  </si>
  <si>
    <t>Трактор Беларус МТЗ-82.1 (отвал)</t>
  </si>
  <si>
    <t>Трактор Беларус МТЗ-92П (щётка)</t>
  </si>
  <si>
    <t>Трактор Беларус МТЗ-92П (рециклер ЕМ-3200)</t>
  </si>
  <si>
    <t>Трактор Беларус МТЗ-92П (передний отвал)</t>
  </si>
  <si>
    <t>Трактор Беларус МТЗ-92П (прицеп)</t>
  </si>
  <si>
    <t>Трактор Беларус МТЗ-82.2 (щетка)</t>
  </si>
  <si>
    <t>Трактор Беларус МТЗ-82.2 (отвал, щетка)</t>
  </si>
  <si>
    <t>Трактор Беларус МТЗ-82.1 (фреза)</t>
  </si>
  <si>
    <t>Трактор Беларус МТЗ-82.1 (ротор)</t>
  </si>
  <si>
    <t>Трактор Беларус МТЗ-82П (косилка)</t>
  </si>
  <si>
    <t>Трактор Беларус МТЗ-82.1 (щетка)</t>
  </si>
  <si>
    <t>Трактор Беларус МТЗ-82.1 (прицеп специальный БелДТ)</t>
  </si>
  <si>
    <t>Трактор Беларус МТЗ-82П (прицеп)</t>
  </si>
  <si>
    <t>Трактор Беларус-1221 (транспортный режим)</t>
  </si>
  <si>
    <t>Трактор Беларус МТЗ-92П (транспортный режим)</t>
  </si>
  <si>
    <t>Трактор Беларус МТЗ-82П (транспортный режим)</t>
  </si>
  <si>
    <t>Трактор Беларус МТЗ-82.2 (транспортный режим)</t>
  </si>
  <si>
    <t>Трактор Беларус МТЗ-82.1 (транспортный режим)</t>
  </si>
  <si>
    <t>Автогрейдер ГС14.02 профилирование</t>
  </si>
  <si>
    <t>Автогрейдер ГС14.02 трансп.режим</t>
  </si>
  <si>
    <t>Погрузчик фронтальный одноковшовый SEM 650B погрузка, перемещение</t>
  </si>
  <si>
    <t>Погрузчик фронтальный одноковшовый SEM 650B трансп.режим</t>
  </si>
  <si>
    <t>Погрузчик фронтальный одноковшовый Liu Gong CLG835 погрузка, перемещение</t>
  </si>
  <si>
    <t>Погрузчик фронтальный одноковшовый Liu Gong CLG835 трансп.режим</t>
  </si>
  <si>
    <t>Шасси погрузочное многофункциональное "АМКОДОР-342С4" погрузка, перемещение</t>
  </si>
  <si>
    <t>Шасси погрузочное многофункциональное "АМКОДОР-342С4" трансп.режим</t>
  </si>
  <si>
    <t>Шасси погрузочное многофункциональное "АМКОДОР-342С" погрузка, перемещение</t>
  </si>
  <si>
    <t>Шасси погрузочное многофункциональное "АМКОДОР-342С" трансп.режим</t>
  </si>
  <si>
    <t xml:space="preserve">Шасси погрузочное многофункциональное "АМКОДОР-332С-01" погрузка, перемещение </t>
  </si>
  <si>
    <t>Шасси погрузочное многофункциональное "АМКОДОР-332С-01" трансп.режим</t>
  </si>
  <si>
    <t>Предприятия дорожной отрасли, придприятия Минстройархитектуры, прочие юридические лица и ИП при ремонте и строительстве объектов, финансируемых полностью или частично за счет средств республиканского и (или) местных бюджетов, прочих источников.</t>
  </si>
  <si>
    <t>Инв. номер</t>
  </si>
  <si>
    <t>руб.</t>
  </si>
  <si>
    <t xml:space="preserve">                          с 01 августа 2023г.</t>
  </si>
  <si>
    <t>филиала "Дорожно-эксплуатационное управление № 32" РУП "Витебскавтодор"</t>
  </si>
  <si>
    <t>на оказание услуг по управлению и технической эксплуатации машин и механизмов (дорожно-строительной техники)</t>
  </si>
  <si>
    <t xml:space="preserve">цен (тарифов) </t>
  </si>
  <si>
    <t>Прейскурант №1</t>
  </si>
  <si>
    <t>"31" мая 2023г.</t>
  </si>
  <si>
    <t>В.А. Генцевский</t>
  </si>
  <si>
    <t>_________________</t>
  </si>
</sst>
</file>

<file path=xl/styles.xml><?xml version="1.0" encoding="utf-8"?>
<styleSheet xmlns="http://schemas.openxmlformats.org/spreadsheetml/2006/main">
  <numFmts count="1">
    <numFmt numFmtId="181" formatCode="0.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0033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4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0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/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/>
    <xf numFmtId="0" fontId="6" fillId="0" borderId="27" xfId="0" applyFont="1" applyBorder="1" applyAlignment="1">
      <alignment vertical="center"/>
    </xf>
    <xf numFmtId="0" fontId="6" fillId="2" borderId="0" xfId="0" applyFont="1" applyFill="1" applyAlignment="1"/>
    <xf numFmtId="0" fontId="6" fillId="3" borderId="11" xfId="0" applyFont="1" applyFill="1" applyBorder="1" applyAlignment="1"/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7" xfId="0" applyFont="1" applyBorder="1"/>
    <xf numFmtId="0" fontId="6" fillId="0" borderId="28" xfId="0" applyFont="1" applyBorder="1" applyAlignment="1"/>
    <xf numFmtId="0" fontId="8" fillId="0" borderId="9" xfId="0" applyFont="1" applyBorder="1" applyAlignment="1">
      <alignment vertical="center"/>
    </xf>
    <xf numFmtId="0" fontId="8" fillId="0" borderId="14" xfId="0" applyFont="1" applyBorder="1"/>
    <xf numFmtId="0" fontId="6" fillId="0" borderId="6" xfId="0" applyFont="1" applyFill="1" applyBorder="1" applyAlignment="1"/>
    <xf numFmtId="0" fontId="6" fillId="0" borderId="12" xfId="0" applyFont="1" applyFill="1" applyBorder="1" applyAlignment="1">
      <alignment vertical="center"/>
    </xf>
    <xf numFmtId="0" fontId="6" fillId="0" borderId="21" xfId="0" applyFont="1" applyFill="1" applyBorder="1" applyAlignment="1"/>
    <xf numFmtId="0" fontId="6" fillId="0" borderId="14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4" fontId="9" fillId="4" borderId="12" xfId="0" applyNumberFormat="1" applyFont="1" applyFill="1" applyBorder="1" applyAlignment="1">
      <alignment horizontal="center" vertical="center"/>
    </xf>
    <xf numFmtId="4" fontId="9" fillId="3" borderId="29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4" fontId="9" fillId="3" borderId="24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4" fontId="9" fillId="3" borderId="3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81" fontId="9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80" zoomScaleNormal="80" zoomScaleSheetLayoutView="78" workbookViewId="0">
      <selection activeCell="B12" sqref="B12:B14"/>
    </sheetView>
  </sheetViews>
  <sheetFormatPr defaultRowHeight="18.75"/>
  <cols>
    <col min="1" max="1" width="3.7109375" style="9" customWidth="1"/>
    <col min="2" max="2" width="59.28515625" style="9" customWidth="1"/>
    <col min="3" max="3" width="10.5703125" style="9" customWidth="1"/>
    <col min="4" max="4" width="8.42578125" style="9" customWidth="1"/>
    <col min="5" max="5" width="27" style="110" customWidth="1"/>
    <col min="6" max="6" width="17.7109375" style="110" customWidth="1"/>
    <col min="7" max="7" width="25" style="110" customWidth="1"/>
    <col min="8" max="8" width="20" style="110" customWidth="1"/>
    <col min="9" max="9" width="28.140625" style="9" customWidth="1"/>
    <col min="10" max="10" width="17.140625" style="9" customWidth="1"/>
    <col min="11" max="16384" width="9.140625" style="9"/>
  </cols>
  <sheetData>
    <row r="1" spans="1:10">
      <c r="A1" s="112"/>
      <c r="B1" s="112"/>
      <c r="C1" s="112"/>
      <c r="D1" s="112"/>
      <c r="E1" s="111"/>
      <c r="F1" s="111"/>
      <c r="G1" s="111" t="s">
        <v>2</v>
      </c>
      <c r="H1" s="111"/>
    </row>
    <row r="2" spans="1:10">
      <c r="A2" s="112"/>
      <c r="B2" s="112"/>
      <c r="C2" s="112"/>
      <c r="D2" s="112"/>
      <c r="E2" s="111"/>
      <c r="F2" s="111"/>
      <c r="G2" s="111" t="s">
        <v>30</v>
      </c>
      <c r="H2" s="111"/>
    </row>
    <row r="3" spans="1:10">
      <c r="A3" s="112"/>
      <c r="B3" s="112"/>
      <c r="C3" s="112"/>
      <c r="D3" s="112"/>
      <c r="E3" s="111"/>
      <c r="F3" s="111"/>
      <c r="G3" s="111" t="s">
        <v>1</v>
      </c>
      <c r="H3" s="111"/>
    </row>
    <row r="4" spans="1:10" s="7" customFormat="1" ht="21" customHeight="1">
      <c r="A4" s="155"/>
      <c r="B4" s="155"/>
      <c r="C4" s="155"/>
      <c r="D4" s="155"/>
      <c r="E4" s="154"/>
      <c r="F4" s="154"/>
      <c r="G4" s="154" t="s">
        <v>139</v>
      </c>
      <c r="H4" s="154" t="s">
        <v>138</v>
      </c>
    </row>
    <row r="5" spans="1:10" s="7" customFormat="1" ht="14.25" customHeight="1">
      <c r="A5" s="155"/>
      <c r="B5" s="155"/>
      <c r="C5" s="155"/>
      <c r="D5" s="155"/>
      <c r="E5" s="154"/>
      <c r="F5" s="154"/>
      <c r="G5" s="111" t="s">
        <v>137</v>
      </c>
      <c r="H5" s="154"/>
    </row>
    <row r="6" spans="1:10" s="7" customFormat="1" ht="14.25" customHeight="1">
      <c r="A6" s="155"/>
      <c r="B6" s="155"/>
      <c r="C6" s="155"/>
      <c r="D6" s="155"/>
      <c r="E6" s="154"/>
      <c r="F6" s="154"/>
      <c r="G6" s="111"/>
      <c r="H6" s="154"/>
    </row>
    <row r="7" spans="1:10" s="7" customFormat="1" ht="16.5" customHeight="1">
      <c r="A7" s="153" t="s">
        <v>136</v>
      </c>
      <c r="B7" s="153"/>
      <c r="C7" s="153"/>
      <c r="D7" s="153"/>
      <c r="E7" s="153"/>
      <c r="F7" s="153"/>
      <c r="G7" s="153"/>
      <c r="H7" s="153"/>
      <c r="I7" s="153"/>
    </row>
    <row r="8" spans="1:10">
      <c r="A8" s="151" t="s">
        <v>135</v>
      </c>
      <c r="B8" s="151"/>
      <c r="C8" s="151"/>
      <c r="D8" s="151"/>
      <c r="E8" s="151"/>
      <c r="F8" s="151"/>
      <c r="G8" s="151"/>
      <c r="H8" s="151"/>
      <c r="I8" s="151"/>
    </row>
    <row r="9" spans="1:10" ht="14.25" customHeight="1">
      <c r="A9" s="151" t="s">
        <v>134</v>
      </c>
      <c r="B9" s="151"/>
      <c r="C9" s="151"/>
      <c r="D9" s="151"/>
      <c r="E9" s="151"/>
      <c r="F9" s="151"/>
      <c r="G9" s="151"/>
      <c r="H9" s="151"/>
      <c r="I9" s="151"/>
    </row>
    <row r="10" spans="1:10">
      <c r="A10" s="151" t="s">
        <v>133</v>
      </c>
      <c r="B10" s="151"/>
      <c r="C10" s="151"/>
      <c r="D10" s="151"/>
      <c r="E10" s="151"/>
      <c r="F10" s="151"/>
      <c r="G10" s="151"/>
      <c r="H10" s="151"/>
      <c r="I10" s="151"/>
    </row>
    <row r="11" spans="1:10" ht="19.5" thickBot="1">
      <c r="A11" s="152"/>
      <c r="B11" s="151" t="s">
        <v>132</v>
      </c>
      <c r="C11" s="151"/>
      <c r="D11" s="151"/>
      <c r="E11" s="151"/>
      <c r="F11" s="151"/>
      <c r="G11" s="151"/>
      <c r="H11" s="151"/>
      <c r="I11" s="112" t="s">
        <v>131</v>
      </c>
      <c r="J11" s="112"/>
    </row>
    <row r="12" spans="1:10" ht="121.5" customHeight="1" thickBot="1">
      <c r="A12" s="140" t="s">
        <v>0</v>
      </c>
      <c r="B12" s="141" t="s">
        <v>8</v>
      </c>
      <c r="C12" s="140" t="s">
        <v>3</v>
      </c>
      <c r="D12" s="140" t="s">
        <v>130</v>
      </c>
      <c r="E12" s="150" t="s">
        <v>27</v>
      </c>
      <c r="F12" s="149" t="s">
        <v>24</v>
      </c>
      <c r="G12" s="148"/>
      <c r="H12" s="147" t="s">
        <v>129</v>
      </c>
      <c r="I12" s="146"/>
    </row>
    <row r="13" spans="1:10" ht="26.25" customHeight="1">
      <c r="A13" s="140"/>
      <c r="B13" s="141"/>
      <c r="C13" s="140"/>
      <c r="D13" s="140"/>
      <c r="E13" s="145" t="s">
        <v>26</v>
      </c>
      <c r="F13" s="144" t="s">
        <v>20</v>
      </c>
      <c r="G13" s="143"/>
      <c r="H13" s="142" t="s">
        <v>42</v>
      </c>
      <c r="I13" s="142"/>
    </row>
    <row r="14" spans="1:10" ht="35.25" customHeight="1" thickBot="1">
      <c r="A14" s="140"/>
      <c r="B14" s="141"/>
      <c r="C14" s="140"/>
      <c r="D14" s="140"/>
      <c r="E14" s="139" t="s">
        <v>4</v>
      </c>
      <c r="F14" s="139" t="s">
        <v>4</v>
      </c>
      <c r="G14" s="138" t="s">
        <v>5</v>
      </c>
      <c r="H14" s="121" t="s">
        <v>4</v>
      </c>
      <c r="I14" s="125" t="s">
        <v>5</v>
      </c>
    </row>
    <row r="15" spans="1:10">
      <c r="A15" s="137">
        <v>1</v>
      </c>
      <c r="B15" s="135">
        <v>2</v>
      </c>
      <c r="C15" s="136">
        <v>3</v>
      </c>
      <c r="D15" s="136">
        <v>4</v>
      </c>
      <c r="E15" s="135">
        <v>5</v>
      </c>
      <c r="F15" s="135">
        <v>6</v>
      </c>
      <c r="G15" s="135">
        <v>7</v>
      </c>
      <c r="H15" s="134">
        <v>8</v>
      </c>
      <c r="I15" s="133">
        <v>9</v>
      </c>
    </row>
    <row r="16" spans="1:10" s="127" customFormat="1" ht="36" customHeight="1">
      <c r="A16" s="125">
        <v>1</v>
      </c>
      <c r="B16" s="124" t="s">
        <v>128</v>
      </c>
      <c r="C16" s="123" t="s">
        <v>71</v>
      </c>
      <c r="D16" s="121">
        <v>1080</v>
      </c>
      <c r="E16" s="122">
        <v>63.7</v>
      </c>
      <c r="F16" s="121">
        <f>ROUND((E16*12%+E16),2)</f>
        <v>71.34</v>
      </c>
      <c r="G16" s="120">
        <f>ROUND((F16*1.2),2)</f>
        <v>85.61</v>
      </c>
      <c r="H16" s="121">
        <f>ROUND((E16*30%+E16),2)</f>
        <v>82.81</v>
      </c>
      <c r="I16" s="120">
        <f>ROUND((H16*1.2),2)</f>
        <v>99.37</v>
      </c>
    </row>
    <row r="17" spans="1:9" s="127" customFormat="1" ht="36" customHeight="1">
      <c r="A17" s="125">
        <v>2</v>
      </c>
      <c r="B17" s="124" t="s">
        <v>127</v>
      </c>
      <c r="C17" s="123" t="s">
        <v>71</v>
      </c>
      <c r="D17" s="121">
        <v>1080</v>
      </c>
      <c r="E17" s="122">
        <v>57.53</v>
      </c>
      <c r="F17" s="121">
        <f>ROUND((E17*12%+E17),2)</f>
        <v>64.430000000000007</v>
      </c>
      <c r="G17" s="120">
        <f>ROUND((F17*1.2),2)</f>
        <v>77.319999999999993</v>
      </c>
      <c r="H17" s="121">
        <f>ROUND((E17*30%+E17),2)</f>
        <v>74.790000000000006</v>
      </c>
      <c r="I17" s="120">
        <f>ROUND((H17*1.2),2)</f>
        <v>89.75</v>
      </c>
    </row>
    <row r="18" spans="1:9" s="127" customFormat="1" ht="36" customHeight="1">
      <c r="A18" s="125">
        <v>3</v>
      </c>
      <c r="B18" s="124" t="s">
        <v>126</v>
      </c>
      <c r="C18" s="123" t="s">
        <v>71</v>
      </c>
      <c r="D18" s="121">
        <v>2587</v>
      </c>
      <c r="E18" s="122">
        <v>66.150000000000006</v>
      </c>
      <c r="F18" s="121">
        <f>ROUND((E18*12%+E18),2)</f>
        <v>74.09</v>
      </c>
      <c r="G18" s="120">
        <f>ROUND((F18*1.2),2)</f>
        <v>88.91</v>
      </c>
      <c r="H18" s="121">
        <f>ROUND((E18*30%+E18),2)</f>
        <v>86</v>
      </c>
      <c r="I18" s="120">
        <f>ROUND((H18*1.2),2)</f>
        <v>103.2</v>
      </c>
    </row>
    <row r="19" spans="1:9" s="127" customFormat="1" ht="36" customHeight="1">
      <c r="A19" s="125">
        <v>4</v>
      </c>
      <c r="B19" s="124" t="s">
        <v>125</v>
      </c>
      <c r="C19" s="123" t="s">
        <v>71</v>
      </c>
      <c r="D19" s="121">
        <v>2587</v>
      </c>
      <c r="E19" s="122">
        <v>62.95</v>
      </c>
      <c r="F19" s="121">
        <f>ROUND((E19*12%+E19),2)</f>
        <v>70.5</v>
      </c>
      <c r="G19" s="120">
        <f>ROUND((F19*1.2),2)</f>
        <v>84.6</v>
      </c>
      <c r="H19" s="121">
        <f>ROUND((E19*30%+E19),2)</f>
        <v>81.84</v>
      </c>
      <c r="I19" s="120">
        <f>ROUND((H19*1.2),2)</f>
        <v>98.21</v>
      </c>
    </row>
    <row r="20" spans="1:9" s="127" customFormat="1" ht="36" customHeight="1">
      <c r="A20" s="125">
        <v>5</v>
      </c>
      <c r="B20" s="124" t="s">
        <v>126</v>
      </c>
      <c r="C20" s="123" t="s">
        <v>71</v>
      </c>
      <c r="D20" s="121">
        <v>3542</v>
      </c>
      <c r="E20" s="122">
        <v>69.95</v>
      </c>
      <c r="F20" s="122">
        <f>ROUND((E20*12%+E20),2)</f>
        <v>78.34</v>
      </c>
      <c r="G20" s="132">
        <f>ROUND((F20*1.2),2)</f>
        <v>94.01</v>
      </c>
      <c r="H20" s="121">
        <f>ROUND((E20*30%+E20),2)</f>
        <v>90.94</v>
      </c>
      <c r="I20" s="120">
        <f>ROUND((H20*1.2),2)</f>
        <v>109.13</v>
      </c>
    </row>
    <row r="21" spans="1:9" s="127" customFormat="1" ht="36" customHeight="1">
      <c r="A21" s="125">
        <v>6</v>
      </c>
      <c r="B21" s="124" t="s">
        <v>125</v>
      </c>
      <c r="C21" s="123" t="s">
        <v>71</v>
      </c>
      <c r="D21" s="121">
        <v>3542</v>
      </c>
      <c r="E21" s="122">
        <v>66.75</v>
      </c>
      <c r="F21" s="122">
        <f>ROUND((E21*12%+E21),2)</f>
        <v>74.760000000000005</v>
      </c>
      <c r="G21" s="132">
        <f>ROUND((F21*1.2),2)</f>
        <v>89.71</v>
      </c>
      <c r="H21" s="121">
        <f>ROUND((E21*30%+E21),2)</f>
        <v>86.78</v>
      </c>
      <c r="I21" s="120">
        <f>ROUND((H21*1.2),2)</f>
        <v>104.14</v>
      </c>
    </row>
    <row r="22" spans="1:9" s="127" customFormat="1" ht="36" customHeight="1">
      <c r="A22" s="125">
        <v>7</v>
      </c>
      <c r="B22" s="124" t="s">
        <v>124</v>
      </c>
      <c r="C22" s="123" t="s">
        <v>71</v>
      </c>
      <c r="D22" s="121">
        <v>3563</v>
      </c>
      <c r="E22" s="122">
        <v>57.99</v>
      </c>
      <c r="F22" s="121">
        <f>ROUND((E22*12%+E22),2)</f>
        <v>64.95</v>
      </c>
      <c r="G22" s="120">
        <f>ROUND((F22*1.2),2)</f>
        <v>77.94</v>
      </c>
      <c r="H22" s="121">
        <f>ROUND((E22*30%+E22),2)</f>
        <v>75.39</v>
      </c>
      <c r="I22" s="120">
        <f>ROUND((H22*1.2),2)</f>
        <v>90.47</v>
      </c>
    </row>
    <row r="23" spans="1:9" s="127" customFormat="1" ht="36" customHeight="1">
      <c r="A23" s="125">
        <v>8</v>
      </c>
      <c r="B23" s="124" t="s">
        <v>123</v>
      </c>
      <c r="C23" s="123" t="s">
        <v>71</v>
      </c>
      <c r="D23" s="121">
        <v>3563</v>
      </c>
      <c r="E23" s="122">
        <v>54.79</v>
      </c>
      <c r="F23" s="121">
        <f>ROUND((E23*12%+E23),2)</f>
        <v>61.36</v>
      </c>
      <c r="G23" s="120">
        <f>ROUND((F23*1.2),2)</f>
        <v>73.63</v>
      </c>
      <c r="H23" s="121">
        <f>ROUND((E23*30%+E23),2)</f>
        <v>71.23</v>
      </c>
      <c r="I23" s="120">
        <f>ROUND((H23*1.2),2)</f>
        <v>85.48</v>
      </c>
    </row>
    <row r="24" spans="1:9" s="127" customFormat="1" ht="38.25" customHeight="1">
      <c r="A24" s="125">
        <v>9</v>
      </c>
      <c r="B24" s="124" t="s">
        <v>122</v>
      </c>
      <c r="C24" s="123" t="s">
        <v>71</v>
      </c>
      <c r="D24" s="121">
        <v>3395</v>
      </c>
      <c r="E24" s="122">
        <v>66.52</v>
      </c>
      <c r="F24" s="121">
        <f>ROUND((E24*12%+E24),2)</f>
        <v>74.5</v>
      </c>
      <c r="G24" s="120">
        <f>ROUND((F24*1.2),2)</f>
        <v>89.4</v>
      </c>
      <c r="H24" s="121">
        <f>ROUND((E24*30%+E24),2)</f>
        <v>86.48</v>
      </c>
      <c r="I24" s="120">
        <f>ROUND((H24*1.2),2)</f>
        <v>103.78</v>
      </c>
    </row>
    <row r="25" spans="1:9" s="127" customFormat="1" ht="38.25" customHeight="1">
      <c r="A25" s="125">
        <v>10</v>
      </c>
      <c r="B25" s="124" t="s">
        <v>121</v>
      </c>
      <c r="C25" s="123" t="s">
        <v>71</v>
      </c>
      <c r="D25" s="121">
        <v>3395</v>
      </c>
      <c r="E25" s="122">
        <v>61.59</v>
      </c>
      <c r="F25" s="121">
        <f>ROUND((E25*12%+E25),2)</f>
        <v>68.98</v>
      </c>
      <c r="G25" s="120">
        <f>ROUND((F25*1.2),2)</f>
        <v>82.78</v>
      </c>
      <c r="H25" s="121">
        <f>ROUND((E25*30%+E25),2)</f>
        <v>80.069999999999993</v>
      </c>
      <c r="I25" s="120">
        <f>ROUND((H25*1.2),2)</f>
        <v>96.08</v>
      </c>
    </row>
    <row r="26" spans="1:9" s="127" customFormat="1" ht="38.25" customHeight="1">
      <c r="A26" s="125">
        <v>11</v>
      </c>
      <c r="B26" s="124" t="s">
        <v>120</v>
      </c>
      <c r="C26" s="123" t="s">
        <v>71</v>
      </c>
      <c r="D26" s="121">
        <v>3422</v>
      </c>
      <c r="E26" s="122">
        <v>88.1</v>
      </c>
      <c r="F26" s="121">
        <f>ROUND((E26*12%+E26),2)</f>
        <v>98.67</v>
      </c>
      <c r="G26" s="120">
        <f>ROUND((F26*1.2),2)</f>
        <v>118.4</v>
      </c>
      <c r="H26" s="121">
        <f>ROUND((E26*30%+E26),2)</f>
        <v>114.53</v>
      </c>
      <c r="I26" s="120">
        <f>ROUND((H26*1.2),2)</f>
        <v>137.44</v>
      </c>
    </row>
    <row r="27" spans="1:9" s="127" customFormat="1" ht="38.25" customHeight="1">
      <c r="A27" s="125">
        <v>12</v>
      </c>
      <c r="B27" s="124" t="s">
        <v>119</v>
      </c>
      <c r="C27" s="123" t="s">
        <v>71</v>
      </c>
      <c r="D27" s="121">
        <v>3422</v>
      </c>
      <c r="E27" s="122">
        <v>77.760000000000005</v>
      </c>
      <c r="F27" s="121">
        <f>ROUND((E27*12%+E27),2)</f>
        <v>87.09</v>
      </c>
      <c r="G27" s="120">
        <f>ROUND((F27*1.2),2)</f>
        <v>104.51</v>
      </c>
      <c r="H27" s="121">
        <f>ROUND((E27*30%+E27),2)</f>
        <v>101.09</v>
      </c>
      <c r="I27" s="120">
        <f>ROUND((H27*1.2),2)</f>
        <v>121.31</v>
      </c>
    </row>
    <row r="28" spans="1:9" s="127" customFormat="1" ht="20.25" customHeight="1">
      <c r="A28" s="125">
        <v>13</v>
      </c>
      <c r="B28" s="124" t="s">
        <v>118</v>
      </c>
      <c r="C28" s="123" t="s">
        <v>71</v>
      </c>
      <c r="D28" s="121">
        <v>1087</v>
      </c>
      <c r="E28" s="122">
        <v>71.06</v>
      </c>
      <c r="F28" s="121">
        <f>ROUND((E28*12%+E28),2)</f>
        <v>79.59</v>
      </c>
      <c r="G28" s="120">
        <f>ROUND((F28*1.2),2)</f>
        <v>95.51</v>
      </c>
      <c r="H28" s="121">
        <f>ROUND((E28*30%+E28),2)</f>
        <v>92.38</v>
      </c>
      <c r="I28" s="120">
        <f>ROUND((H28*1.2),2)</f>
        <v>110.86</v>
      </c>
    </row>
    <row r="29" spans="1:9" s="127" customFormat="1" ht="20.25" customHeight="1">
      <c r="A29" s="125">
        <v>14</v>
      </c>
      <c r="B29" s="124" t="s">
        <v>117</v>
      </c>
      <c r="C29" s="123" t="s">
        <v>71</v>
      </c>
      <c r="D29" s="121">
        <v>1087</v>
      </c>
      <c r="E29" s="122">
        <v>79.2</v>
      </c>
      <c r="F29" s="121">
        <f>ROUND((E29*12%+E29),2)</f>
        <v>88.7</v>
      </c>
      <c r="G29" s="120">
        <f>ROUND((F29*1.2),2)</f>
        <v>106.44</v>
      </c>
      <c r="H29" s="121">
        <f>ROUND((E29*30%+E29),2)</f>
        <v>102.96</v>
      </c>
      <c r="I29" s="120">
        <f>ROUND((H29*1.2),2)</f>
        <v>123.55</v>
      </c>
    </row>
    <row r="30" spans="1:9" s="127" customFormat="1" ht="20.25" customHeight="1">
      <c r="A30" s="125">
        <v>15</v>
      </c>
      <c r="B30" s="124" t="s">
        <v>118</v>
      </c>
      <c r="C30" s="123" t="s">
        <v>71</v>
      </c>
      <c r="D30" s="121">
        <v>979</v>
      </c>
      <c r="E30" s="122">
        <v>73.59</v>
      </c>
      <c r="F30" s="121">
        <f>ROUND((E30*12%+E30),2)</f>
        <v>82.42</v>
      </c>
      <c r="G30" s="120">
        <f>ROUND((F30*1.2),2)</f>
        <v>98.9</v>
      </c>
      <c r="H30" s="121">
        <f>ROUND((E30*30%+E30),2)</f>
        <v>95.67</v>
      </c>
      <c r="I30" s="120">
        <f>ROUND((H30*1.2),2)</f>
        <v>114.8</v>
      </c>
    </row>
    <row r="31" spans="1:9" s="127" customFormat="1" ht="20.25" customHeight="1">
      <c r="A31" s="125">
        <v>16</v>
      </c>
      <c r="B31" s="124" t="s">
        <v>117</v>
      </c>
      <c r="C31" s="123" t="s">
        <v>71</v>
      </c>
      <c r="D31" s="121">
        <v>979</v>
      </c>
      <c r="E31" s="122">
        <v>79.23</v>
      </c>
      <c r="F31" s="121">
        <f>ROUND((E31*12%+E31),2)</f>
        <v>88.74</v>
      </c>
      <c r="G31" s="120">
        <f>ROUND((F31*1.2),2)</f>
        <v>106.49</v>
      </c>
      <c r="H31" s="121">
        <f>ROUND((E31*30%+E31),2)</f>
        <v>103</v>
      </c>
      <c r="I31" s="120">
        <f>ROUND((H31*1.2),2)</f>
        <v>123.6</v>
      </c>
    </row>
    <row r="32" spans="1:9" s="127" customFormat="1" ht="20.25" customHeight="1">
      <c r="A32" s="125">
        <v>17</v>
      </c>
      <c r="B32" s="124" t="s">
        <v>118</v>
      </c>
      <c r="C32" s="123" t="s">
        <v>71</v>
      </c>
      <c r="D32" s="121">
        <v>1063</v>
      </c>
      <c r="E32" s="122">
        <v>66.010000000000005</v>
      </c>
      <c r="F32" s="121">
        <f>ROUND((E32*12%+E32),2)</f>
        <v>73.930000000000007</v>
      </c>
      <c r="G32" s="120">
        <f>ROUND((F32*1.2),2)</f>
        <v>88.72</v>
      </c>
      <c r="H32" s="121">
        <f>ROUND((E32*30%+E32),2)</f>
        <v>85.81</v>
      </c>
      <c r="I32" s="120">
        <f>ROUND((H32*1.2),2)</f>
        <v>102.97</v>
      </c>
    </row>
    <row r="33" spans="1:9" s="127" customFormat="1" ht="20.25" customHeight="1">
      <c r="A33" s="125">
        <v>18</v>
      </c>
      <c r="B33" s="124" t="s">
        <v>117</v>
      </c>
      <c r="C33" s="123" t="s">
        <v>71</v>
      </c>
      <c r="D33" s="121">
        <v>1063</v>
      </c>
      <c r="E33" s="122">
        <v>71.650000000000006</v>
      </c>
      <c r="F33" s="121">
        <f>ROUND((E33*12%+E33),2)</f>
        <v>80.25</v>
      </c>
      <c r="G33" s="120">
        <f>ROUND((F33*1.2),2)</f>
        <v>96.3</v>
      </c>
      <c r="H33" s="121">
        <f>ROUND((E33*30%+E33),2)</f>
        <v>93.15</v>
      </c>
      <c r="I33" s="120">
        <f>ROUND((H33*1.2),2)</f>
        <v>111.78</v>
      </c>
    </row>
    <row r="34" spans="1:9" s="127" customFormat="1" ht="20.25" customHeight="1">
      <c r="A34" s="125">
        <v>19</v>
      </c>
      <c r="B34" s="124" t="s">
        <v>118</v>
      </c>
      <c r="C34" s="123" t="s">
        <v>71</v>
      </c>
      <c r="D34" s="121">
        <v>1077</v>
      </c>
      <c r="E34" s="122">
        <v>66.03</v>
      </c>
      <c r="F34" s="121">
        <f>ROUND((E34*12%+E34),2)</f>
        <v>73.95</v>
      </c>
      <c r="G34" s="120">
        <f>ROUND((F34*1.2),2)</f>
        <v>88.74</v>
      </c>
      <c r="H34" s="121">
        <f>ROUND((E34*30%+E34),2)</f>
        <v>85.84</v>
      </c>
      <c r="I34" s="120">
        <f>ROUND((H34*1.2),2)</f>
        <v>103.01</v>
      </c>
    </row>
    <row r="35" spans="1:9" s="127" customFormat="1" ht="20.25" customHeight="1">
      <c r="A35" s="125">
        <v>20</v>
      </c>
      <c r="B35" s="124" t="s">
        <v>117</v>
      </c>
      <c r="C35" s="123" t="s">
        <v>71</v>
      </c>
      <c r="D35" s="121">
        <v>1077</v>
      </c>
      <c r="E35" s="122">
        <v>71.67</v>
      </c>
      <c r="F35" s="121">
        <f>ROUND((E35*12%+E35),2)</f>
        <v>80.27</v>
      </c>
      <c r="G35" s="120">
        <f>ROUND((F35*1.2),2)</f>
        <v>96.32</v>
      </c>
      <c r="H35" s="121">
        <f>ROUND((E35*30%+E35),2)</f>
        <v>93.17</v>
      </c>
      <c r="I35" s="120">
        <f>ROUND((H35*1.2),2)</f>
        <v>111.8</v>
      </c>
    </row>
    <row r="36" spans="1:9" s="127" customFormat="1" ht="20.25" customHeight="1">
      <c r="A36" s="125">
        <v>21</v>
      </c>
      <c r="B36" s="124" t="s">
        <v>116</v>
      </c>
      <c r="C36" s="123" t="s">
        <v>71</v>
      </c>
      <c r="D36" s="121">
        <v>1047</v>
      </c>
      <c r="E36" s="122">
        <v>47.11</v>
      </c>
      <c r="F36" s="121">
        <f>ROUND((E36*12%+E36),2)</f>
        <v>52.76</v>
      </c>
      <c r="G36" s="120">
        <f>ROUND((F36*1.2),2)</f>
        <v>63.31</v>
      </c>
      <c r="H36" s="121">
        <f>ROUND((E36*30%+E36),2)</f>
        <v>61.24</v>
      </c>
      <c r="I36" s="120">
        <f>ROUND((H36*1.2),2)</f>
        <v>73.489999999999995</v>
      </c>
    </row>
    <row r="37" spans="1:9" s="127" customFormat="1" ht="20.25" customHeight="1">
      <c r="A37" s="125">
        <v>22</v>
      </c>
      <c r="B37" s="124" t="s">
        <v>116</v>
      </c>
      <c r="C37" s="123" t="s">
        <v>71</v>
      </c>
      <c r="D37" s="121">
        <v>1114</v>
      </c>
      <c r="E37" s="122">
        <v>47.28</v>
      </c>
      <c r="F37" s="121">
        <f>ROUND((E37*12%+E37),2)</f>
        <v>52.95</v>
      </c>
      <c r="G37" s="120">
        <f>ROUND((F37*1.2),2)</f>
        <v>63.54</v>
      </c>
      <c r="H37" s="121">
        <f>ROUND((E37*30%+E37),2)</f>
        <v>61.46</v>
      </c>
      <c r="I37" s="120">
        <f>ROUND((H37*1.2),2)</f>
        <v>73.75</v>
      </c>
    </row>
    <row r="38" spans="1:9" s="127" customFormat="1" ht="20.25" customHeight="1">
      <c r="A38" s="125">
        <v>23</v>
      </c>
      <c r="B38" s="124" t="s">
        <v>116</v>
      </c>
      <c r="C38" s="123" t="s">
        <v>71</v>
      </c>
      <c r="D38" s="121">
        <v>983</v>
      </c>
      <c r="E38" s="122">
        <v>47.1</v>
      </c>
      <c r="F38" s="121">
        <f>ROUND((E38*12%+E38),2)</f>
        <v>52.75</v>
      </c>
      <c r="G38" s="120">
        <f>ROUND((F38*1.2),2)</f>
        <v>63.3</v>
      </c>
      <c r="H38" s="121">
        <f>ROUND((E38*30%+E38),2)</f>
        <v>61.23</v>
      </c>
      <c r="I38" s="120">
        <f>ROUND((H38*1.2),2)</f>
        <v>73.48</v>
      </c>
    </row>
    <row r="39" spans="1:9" s="127" customFormat="1" ht="20.25" customHeight="1">
      <c r="A39" s="125">
        <v>24</v>
      </c>
      <c r="B39" s="124" t="s">
        <v>116</v>
      </c>
      <c r="C39" s="123" t="s">
        <v>71</v>
      </c>
      <c r="D39" s="121">
        <v>512</v>
      </c>
      <c r="E39" s="122">
        <v>47.12</v>
      </c>
      <c r="F39" s="121">
        <f>ROUND((E39*12%+E39),2)</f>
        <v>52.77</v>
      </c>
      <c r="G39" s="120">
        <f>ROUND((F39*1.2),2)</f>
        <v>63.32</v>
      </c>
      <c r="H39" s="121">
        <f>ROUND((E39*30%+E39),2)</f>
        <v>61.26</v>
      </c>
      <c r="I39" s="120">
        <f>ROUND((H39*1.2),2)</f>
        <v>73.510000000000005</v>
      </c>
    </row>
    <row r="40" spans="1:9" s="127" customFormat="1" ht="20.25" customHeight="1">
      <c r="A40" s="125">
        <v>25</v>
      </c>
      <c r="B40" s="124" t="s">
        <v>116</v>
      </c>
      <c r="C40" s="123" t="s">
        <v>71</v>
      </c>
      <c r="D40" s="121">
        <v>513</v>
      </c>
      <c r="E40" s="122">
        <v>47.21</v>
      </c>
      <c r="F40" s="121">
        <f>ROUND((E40*12%+E40),2)</f>
        <v>52.88</v>
      </c>
      <c r="G40" s="120">
        <f>ROUND((F40*1.2),2)</f>
        <v>63.46</v>
      </c>
      <c r="H40" s="121">
        <f>ROUND((E40*30%+E40),2)</f>
        <v>61.37</v>
      </c>
      <c r="I40" s="120">
        <f>ROUND((H40*1.2),2)</f>
        <v>73.64</v>
      </c>
    </row>
    <row r="41" spans="1:9" s="127" customFormat="1" ht="20.25" customHeight="1">
      <c r="A41" s="125">
        <v>26</v>
      </c>
      <c r="B41" s="124" t="s">
        <v>116</v>
      </c>
      <c r="C41" s="123" t="s">
        <v>71</v>
      </c>
      <c r="D41" s="121">
        <v>3479</v>
      </c>
      <c r="E41" s="122">
        <v>47.92</v>
      </c>
      <c r="F41" s="121">
        <f>ROUND((E41*12%+E41),2)</f>
        <v>53.67</v>
      </c>
      <c r="G41" s="120">
        <f>ROUND((F41*1.2),2)</f>
        <v>64.400000000000006</v>
      </c>
      <c r="H41" s="121">
        <f>ROUND((E41*30%+E41),2)</f>
        <v>62.3</v>
      </c>
      <c r="I41" s="120">
        <f>ROUND((H41*1.2),2)</f>
        <v>74.760000000000005</v>
      </c>
    </row>
    <row r="42" spans="1:9" s="127" customFormat="1" ht="20.25" customHeight="1">
      <c r="A42" s="125">
        <v>27</v>
      </c>
      <c r="B42" s="124" t="s">
        <v>116</v>
      </c>
      <c r="C42" s="123" t="s">
        <v>71</v>
      </c>
      <c r="D42" s="121">
        <v>514</v>
      </c>
      <c r="E42" s="122">
        <v>47.32</v>
      </c>
      <c r="F42" s="121">
        <f>ROUND((E42*12%+E42),2)</f>
        <v>53</v>
      </c>
      <c r="G42" s="120">
        <f>ROUND((F42*1.2),2)</f>
        <v>63.6</v>
      </c>
      <c r="H42" s="121">
        <f>ROUND((E42*30%+E42),2)</f>
        <v>61.52</v>
      </c>
      <c r="I42" s="120">
        <f>ROUND((H42*1.2),2)</f>
        <v>73.819999999999993</v>
      </c>
    </row>
    <row r="43" spans="1:9" s="127" customFormat="1" ht="20.25" customHeight="1">
      <c r="A43" s="125">
        <v>28</v>
      </c>
      <c r="B43" s="124" t="s">
        <v>116</v>
      </c>
      <c r="C43" s="123" t="s">
        <v>71</v>
      </c>
      <c r="D43" s="121">
        <v>999</v>
      </c>
      <c r="E43" s="122">
        <v>50.13</v>
      </c>
      <c r="F43" s="121">
        <f>ROUND((E43*12%+E43),2)</f>
        <v>56.15</v>
      </c>
      <c r="G43" s="120">
        <f>ROUND((F43*1.2),2)</f>
        <v>67.38</v>
      </c>
      <c r="H43" s="121">
        <f>ROUND((E43*30%+E43),2)</f>
        <v>65.17</v>
      </c>
      <c r="I43" s="120">
        <f>ROUND((H43*1.2),2)</f>
        <v>78.2</v>
      </c>
    </row>
    <row r="44" spans="1:9" s="127" customFormat="1" ht="20.25" customHeight="1">
      <c r="A44" s="125">
        <v>29</v>
      </c>
      <c r="B44" s="124" t="s">
        <v>115</v>
      </c>
      <c r="C44" s="123" t="s">
        <v>71</v>
      </c>
      <c r="D44" s="121">
        <v>1081</v>
      </c>
      <c r="E44" s="122">
        <v>47.19</v>
      </c>
      <c r="F44" s="121">
        <f>ROUND((E44*12%+E44),2)</f>
        <v>52.85</v>
      </c>
      <c r="G44" s="120">
        <f>ROUND((F44*1.2),2)</f>
        <v>63.42</v>
      </c>
      <c r="H44" s="121">
        <f>ROUND((E44*30%+E44),2)</f>
        <v>61.35</v>
      </c>
      <c r="I44" s="120">
        <f>ROUND((H44*1.2),2)</f>
        <v>73.62</v>
      </c>
    </row>
    <row r="45" spans="1:9" s="127" customFormat="1" ht="20.25" customHeight="1">
      <c r="A45" s="125">
        <v>30</v>
      </c>
      <c r="B45" s="130" t="s">
        <v>114</v>
      </c>
      <c r="C45" s="123" t="s">
        <v>71</v>
      </c>
      <c r="D45" s="121">
        <v>1091</v>
      </c>
      <c r="E45" s="122">
        <v>48.15</v>
      </c>
      <c r="F45" s="121">
        <f>ROUND((E45*12%+E45),2)</f>
        <v>53.93</v>
      </c>
      <c r="G45" s="120">
        <f>ROUND((F45*1.2),2)</f>
        <v>64.72</v>
      </c>
      <c r="H45" s="121">
        <f>ROUND((E45*30%+E45),2)</f>
        <v>62.6</v>
      </c>
      <c r="I45" s="120">
        <f>ROUND((H45*1.2),2)</f>
        <v>75.12</v>
      </c>
    </row>
    <row r="46" spans="1:9" s="127" customFormat="1" ht="20.25" customHeight="1">
      <c r="A46" s="125">
        <v>31</v>
      </c>
      <c r="B46" s="130" t="s">
        <v>114</v>
      </c>
      <c r="C46" s="123" t="s">
        <v>71</v>
      </c>
      <c r="D46" s="121">
        <v>988</v>
      </c>
      <c r="E46" s="122">
        <v>53.21</v>
      </c>
      <c r="F46" s="121">
        <f>ROUND((E46*12%+E46),2)</f>
        <v>59.6</v>
      </c>
      <c r="G46" s="120">
        <f>ROUND((F46*1.2),2)</f>
        <v>71.52</v>
      </c>
      <c r="H46" s="121">
        <f>ROUND((E46*30%+E46),2)</f>
        <v>69.17</v>
      </c>
      <c r="I46" s="120">
        <f>ROUND((H46*1.2),2)</f>
        <v>83</v>
      </c>
    </row>
    <row r="47" spans="1:9" s="127" customFormat="1" ht="20.25" customHeight="1">
      <c r="A47" s="125">
        <v>32</v>
      </c>
      <c r="B47" s="130" t="s">
        <v>113</v>
      </c>
      <c r="C47" s="123" t="s">
        <v>71</v>
      </c>
      <c r="D47" s="121">
        <v>3317</v>
      </c>
      <c r="E47" s="122">
        <v>49.54</v>
      </c>
      <c r="F47" s="121">
        <f>ROUND((E47*12%+E47),2)</f>
        <v>55.48</v>
      </c>
      <c r="G47" s="120">
        <f>ROUND((F47*1.2),2)</f>
        <v>66.58</v>
      </c>
      <c r="H47" s="121">
        <f>ROUND((E47*30%+E47),2)</f>
        <v>64.400000000000006</v>
      </c>
      <c r="I47" s="120">
        <f>ROUND((H47*1.2),2)</f>
        <v>77.28</v>
      </c>
    </row>
    <row r="48" spans="1:9" s="127" customFormat="1" ht="20.25" customHeight="1">
      <c r="A48" s="125">
        <v>33</v>
      </c>
      <c r="B48" s="124" t="s">
        <v>112</v>
      </c>
      <c r="C48" s="123" t="s">
        <v>71</v>
      </c>
      <c r="D48" s="121">
        <v>3370</v>
      </c>
      <c r="E48" s="122">
        <v>58.87</v>
      </c>
      <c r="F48" s="121">
        <f>ROUND((E48*12%+E48),2)</f>
        <v>65.930000000000007</v>
      </c>
      <c r="G48" s="120">
        <f>ROUND((F48*1.2),2)</f>
        <v>79.12</v>
      </c>
      <c r="H48" s="121">
        <f>ROUND((E48*30%+E48),2)</f>
        <v>76.53</v>
      </c>
      <c r="I48" s="120">
        <f>ROUND((H48*1.2),2)</f>
        <v>91.84</v>
      </c>
    </row>
    <row r="49" spans="1:9" s="127" customFormat="1" ht="20.25" customHeight="1">
      <c r="A49" s="125">
        <v>34</v>
      </c>
      <c r="B49" s="124" t="s">
        <v>112</v>
      </c>
      <c r="C49" s="123" t="s">
        <v>71</v>
      </c>
      <c r="D49" s="121">
        <v>3378</v>
      </c>
      <c r="E49" s="122">
        <v>58.87</v>
      </c>
      <c r="F49" s="121">
        <f>ROUND((E49*12%+E49),2)</f>
        <v>65.930000000000007</v>
      </c>
      <c r="G49" s="120">
        <f>ROUND((F49*1.2),2)</f>
        <v>79.12</v>
      </c>
      <c r="H49" s="121">
        <f>ROUND((E49*30%+E49),2)</f>
        <v>76.53</v>
      </c>
      <c r="I49" s="120">
        <f>ROUND((H49*1.2),2)</f>
        <v>91.84</v>
      </c>
    </row>
    <row r="50" spans="1:9" s="127" customFormat="1" ht="20.25" customHeight="1">
      <c r="A50" s="125">
        <v>35</v>
      </c>
      <c r="B50" s="124" t="s">
        <v>112</v>
      </c>
      <c r="C50" s="123" t="s">
        <v>71</v>
      </c>
      <c r="D50" s="121">
        <v>3379</v>
      </c>
      <c r="E50" s="122">
        <v>58.87</v>
      </c>
      <c r="F50" s="121">
        <f>ROUND((E50*12%+E50),2)</f>
        <v>65.930000000000007</v>
      </c>
      <c r="G50" s="120">
        <f>ROUND((F50*1.2),2)</f>
        <v>79.12</v>
      </c>
      <c r="H50" s="121">
        <f>ROUND((E50*30%+E50),2)</f>
        <v>76.53</v>
      </c>
      <c r="I50" s="120">
        <f>ROUND((H50*1.2),2)</f>
        <v>91.84</v>
      </c>
    </row>
    <row r="51" spans="1:9" s="127" customFormat="1" ht="20.25" customHeight="1">
      <c r="A51" s="125">
        <v>36</v>
      </c>
      <c r="B51" s="124" t="s">
        <v>95</v>
      </c>
      <c r="C51" s="123" t="s">
        <v>71</v>
      </c>
      <c r="D51" s="131">
        <v>3379</v>
      </c>
      <c r="E51" s="122">
        <v>60.36</v>
      </c>
      <c r="F51" s="121">
        <f>ROUND((E51*12%+E51),2)</f>
        <v>67.599999999999994</v>
      </c>
      <c r="G51" s="120">
        <f>ROUND((F51*1.2),2)</f>
        <v>81.12</v>
      </c>
      <c r="H51" s="121">
        <f>ROUND((E51*30%+E51),2)</f>
        <v>78.47</v>
      </c>
      <c r="I51" s="120">
        <f>ROUND((H51*1.2),2)</f>
        <v>94.16</v>
      </c>
    </row>
    <row r="52" spans="1:9" s="127" customFormat="1" ht="20.25" customHeight="1">
      <c r="A52" s="125">
        <v>37</v>
      </c>
      <c r="B52" s="130" t="s">
        <v>108</v>
      </c>
      <c r="C52" s="123" t="s">
        <v>71</v>
      </c>
      <c r="D52" s="131">
        <v>1091</v>
      </c>
      <c r="E52" s="122">
        <v>48.63</v>
      </c>
      <c r="F52" s="121">
        <f>ROUND((E52*12%+E52),2)</f>
        <v>54.47</v>
      </c>
      <c r="G52" s="120">
        <f>ROUND((F52*1.2),2)</f>
        <v>65.36</v>
      </c>
      <c r="H52" s="121">
        <f>ROUND((E52*30%+E52),2)</f>
        <v>63.22</v>
      </c>
      <c r="I52" s="120">
        <f>ROUND((H52*1.2),2)</f>
        <v>75.86</v>
      </c>
    </row>
    <row r="53" spans="1:9" s="127" customFormat="1" ht="20.25" customHeight="1">
      <c r="A53" s="125">
        <v>38</v>
      </c>
      <c r="B53" s="130" t="s">
        <v>111</v>
      </c>
      <c r="C53" s="123" t="s">
        <v>71</v>
      </c>
      <c r="D53" s="131">
        <v>1091</v>
      </c>
      <c r="E53" s="122">
        <v>51.56</v>
      </c>
      <c r="F53" s="121">
        <f>ROUND((E53*12%+E53),2)</f>
        <v>57.75</v>
      </c>
      <c r="G53" s="120">
        <f>ROUND((F53*1.2),2)</f>
        <v>69.3</v>
      </c>
      <c r="H53" s="121">
        <f>ROUND((E53*30%+E53),2)</f>
        <v>67.03</v>
      </c>
      <c r="I53" s="120">
        <f>ROUND((H53*1.2),2)</f>
        <v>80.44</v>
      </c>
    </row>
    <row r="54" spans="1:9" s="127" customFormat="1" ht="20.25" customHeight="1">
      <c r="A54" s="125">
        <v>39</v>
      </c>
      <c r="B54" s="124" t="s">
        <v>97</v>
      </c>
      <c r="C54" s="123" t="s">
        <v>71</v>
      </c>
      <c r="D54" s="131">
        <v>1114</v>
      </c>
      <c r="E54" s="122">
        <v>47.77</v>
      </c>
      <c r="F54" s="121">
        <f>ROUND((E54*12%+E54),2)</f>
        <v>53.5</v>
      </c>
      <c r="G54" s="120">
        <f>ROUND((F54*1.2),2)</f>
        <v>64.2</v>
      </c>
      <c r="H54" s="121">
        <f>ROUND((E54*30%+E54),2)</f>
        <v>62.1</v>
      </c>
      <c r="I54" s="120">
        <f>ROUND((H54*1.2),2)</f>
        <v>74.52</v>
      </c>
    </row>
    <row r="55" spans="1:9" s="127" customFormat="1" ht="35.25" customHeight="1">
      <c r="A55" s="125">
        <v>40</v>
      </c>
      <c r="B55" s="124" t="s">
        <v>110</v>
      </c>
      <c r="C55" s="123" t="s">
        <v>71</v>
      </c>
      <c r="D55" s="131">
        <v>514</v>
      </c>
      <c r="E55" s="122">
        <v>49.8</v>
      </c>
      <c r="F55" s="121">
        <f>ROUND((E55*12%+E55),2)</f>
        <v>55.78</v>
      </c>
      <c r="G55" s="120">
        <f>ROUND((F55*1.2),2)</f>
        <v>66.94</v>
      </c>
      <c r="H55" s="121">
        <f>ROUND((E55*30%+E55),2)</f>
        <v>64.739999999999995</v>
      </c>
      <c r="I55" s="120">
        <f>ROUND((H55*1.2),2)</f>
        <v>77.69</v>
      </c>
    </row>
    <row r="56" spans="1:9" s="127" customFormat="1" ht="20.25" customHeight="1">
      <c r="A56" s="125">
        <v>41</v>
      </c>
      <c r="B56" s="124" t="s">
        <v>109</v>
      </c>
      <c r="C56" s="123" t="s">
        <v>71</v>
      </c>
      <c r="D56" s="131">
        <v>514</v>
      </c>
      <c r="E56" s="122">
        <v>44.32</v>
      </c>
      <c r="F56" s="121">
        <f>ROUND((E56*12%+E56),2)</f>
        <v>49.64</v>
      </c>
      <c r="G56" s="120">
        <f>ROUND((F56*1.2),2)</f>
        <v>59.57</v>
      </c>
      <c r="H56" s="121">
        <f>ROUND((E56*30%+E56),2)</f>
        <v>57.62</v>
      </c>
      <c r="I56" s="120">
        <f>ROUND((H56*1.2),2)</f>
        <v>69.14</v>
      </c>
    </row>
    <row r="57" spans="1:9" s="127" customFormat="1" ht="20.25" customHeight="1">
      <c r="A57" s="125">
        <v>42</v>
      </c>
      <c r="B57" s="130" t="s">
        <v>108</v>
      </c>
      <c r="C57" s="123" t="s">
        <v>71</v>
      </c>
      <c r="D57" s="131">
        <v>988</v>
      </c>
      <c r="E57" s="122">
        <v>53.69</v>
      </c>
      <c r="F57" s="121">
        <f>ROUND((E57*12%+E57),2)</f>
        <v>60.13</v>
      </c>
      <c r="G57" s="120">
        <f>ROUND((F57*1.2),2)</f>
        <v>72.16</v>
      </c>
      <c r="H57" s="121">
        <f>ROUND((E57*30%+E57),2)</f>
        <v>69.8</v>
      </c>
      <c r="I57" s="120">
        <f>ROUND((H57*1.2),2)</f>
        <v>83.76</v>
      </c>
    </row>
    <row r="58" spans="1:9" s="127" customFormat="1" ht="20.25" customHeight="1">
      <c r="A58" s="125">
        <v>43</v>
      </c>
      <c r="B58" s="124" t="s">
        <v>106</v>
      </c>
      <c r="C58" s="123" t="s">
        <v>71</v>
      </c>
      <c r="D58" s="131">
        <v>983</v>
      </c>
      <c r="E58" s="122">
        <v>45.22</v>
      </c>
      <c r="F58" s="121">
        <f>ROUND((E58*12%+E58),2)</f>
        <v>50.65</v>
      </c>
      <c r="G58" s="120">
        <f>ROUND((F58*1.2),2)</f>
        <v>60.78</v>
      </c>
      <c r="H58" s="121">
        <f>ROUND((E58*30%+E58),2)</f>
        <v>58.79</v>
      </c>
      <c r="I58" s="120">
        <f>ROUND((H58*1.2),2)</f>
        <v>70.55</v>
      </c>
    </row>
    <row r="59" spans="1:9" s="127" customFormat="1" ht="20.25" customHeight="1">
      <c r="A59" s="125">
        <v>44</v>
      </c>
      <c r="B59" s="124" t="s">
        <v>107</v>
      </c>
      <c r="C59" s="123" t="s">
        <v>71</v>
      </c>
      <c r="D59" s="131">
        <v>999</v>
      </c>
      <c r="E59" s="122">
        <v>53.85</v>
      </c>
      <c r="F59" s="121">
        <f>ROUND((E59*12%+E59),2)</f>
        <v>60.31</v>
      </c>
      <c r="G59" s="120">
        <f>ROUND((F59*1.2),2)</f>
        <v>72.37</v>
      </c>
      <c r="H59" s="121">
        <f>ROUND((E59*30%+E59),2)</f>
        <v>70.010000000000005</v>
      </c>
      <c r="I59" s="120">
        <f>ROUND((H59*1.2),2)</f>
        <v>84.01</v>
      </c>
    </row>
    <row r="60" spans="1:9" s="127" customFormat="1" ht="20.25" customHeight="1">
      <c r="A60" s="125">
        <v>45</v>
      </c>
      <c r="B60" s="124" t="s">
        <v>106</v>
      </c>
      <c r="C60" s="123" t="s">
        <v>71</v>
      </c>
      <c r="D60" s="131">
        <v>999</v>
      </c>
      <c r="E60" s="122">
        <v>50.62</v>
      </c>
      <c r="F60" s="121">
        <f>ROUND((E60*12%+E60),2)</f>
        <v>56.69</v>
      </c>
      <c r="G60" s="120">
        <f>ROUND((F60*1.2),2)</f>
        <v>68.03</v>
      </c>
      <c r="H60" s="121">
        <f>ROUND((E60*30%+E60),2)</f>
        <v>65.81</v>
      </c>
      <c r="I60" s="120">
        <f>ROUND((H60*1.2),2)</f>
        <v>78.97</v>
      </c>
    </row>
    <row r="61" spans="1:9" s="127" customFormat="1" ht="20.25" customHeight="1">
      <c r="A61" s="125">
        <v>46</v>
      </c>
      <c r="B61" s="124" t="s">
        <v>105</v>
      </c>
      <c r="C61" s="123" t="s">
        <v>71</v>
      </c>
      <c r="D61" s="131">
        <v>1081</v>
      </c>
      <c r="E61" s="122">
        <v>50.66</v>
      </c>
      <c r="F61" s="121">
        <f>ROUND((E61*12%+E61),2)</f>
        <v>56.74</v>
      </c>
      <c r="G61" s="120">
        <f>ROUND((F61*1.2),2)</f>
        <v>68.09</v>
      </c>
      <c r="H61" s="121">
        <f>ROUND((E61*30%+E61),2)</f>
        <v>65.86</v>
      </c>
      <c r="I61" s="120">
        <f>ROUND((H61*1.2),2)</f>
        <v>79.03</v>
      </c>
    </row>
    <row r="62" spans="1:9" s="127" customFormat="1" ht="20.25" customHeight="1">
      <c r="A62" s="125">
        <v>47</v>
      </c>
      <c r="B62" s="124" t="s">
        <v>104</v>
      </c>
      <c r="C62" s="123" t="s">
        <v>71</v>
      </c>
      <c r="D62" s="131">
        <v>1081</v>
      </c>
      <c r="E62" s="122">
        <v>44.2</v>
      </c>
      <c r="F62" s="121">
        <f>ROUND((E62*12%+E62),2)</f>
        <v>49.5</v>
      </c>
      <c r="G62" s="120">
        <f>ROUND((F62*1.2),2)</f>
        <v>59.4</v>
      </c>
      <c r="H62" s="121">
        <f>ROUND((E62*30%+E62),2)</f>
        <v>57.46</v>
      </c>
      <c r="I62" s="120">
        <f>ROUND((H62*1.2),2)</f>
        <v>68.95</v>
      </c>
    </row>
    <row r="63" spans="1:9" s="127" customFormat="1" ht="20.25" customHeight="1">
      <c r="A63" s="125">
        <v>48</v>
      </c>
      <c r="B63" s="130" t="s">
        <v>103</v>
      </c>
      <c r="C63" s="123" t="s">
        <v>71</v>
      </c>
      <c r="D63" s="131">
        <v>3317</v>
      </c>
      <c r="E63" s="122">
        <v>50.79</v>
      </c>
      <c r="F63" s="121">
        <f>ROUND((E63*12%+E63),2)</f>
        <v>56.88</v>
      </c>
      <c r="G63" s="120">
        <f>ROUND((F63*1.2),2)</f>
        <v>68.260000000000005</v>
      </c>
      <c r="H63" s="121">
        <f>ROUND((E63*30%+E63),2)</f>
        <v>66.03</v>
      </c>
      <c r="I63" s="120">
        <f>ROUND((H63*1.2),2)</f>
        <v>79.239999999999995</v>
      </c>
    </row>
    <row r="64" spans="1:9" s="127" customFormat="1" ht="20.25" customHeight="1">
      <c r="A64" s="125">
        <v>49</v>
      </c>
      <c r="B64" s="130" t="s">
        <v>102</v>
      </c>
      <c r="C64" s="123" t="s">
        <v>71</v>
      </c>
      <c r="D64" s="131">
        <v>3317</v>
      </c>
      <c r="E64" s="122">
        <v>50.29</v>
      </c>
      <c r="F64" s="121">
        <f>ROUND((E64*12%+E64),2)</f>
        <v>56.32</v>
      </c>
      <c r="G64" s="120">
        <f>ROUND((F64*1.2),2)</f>
        <v>67.58</v>
      </c>
      <c r="H64" s="121">
        <f>ROUND((E64*30%+E64),2)</f>
        <v>65.38</v>
      </c>
      <c r="I64" s="120">
        <f>ROUND((H64*1.2),2)</f>
        <v>78.459999999999994</v>
      </c>
    </row>
    <row r="65" spans="1:9" s="127" customFormat="1" ht="20.25" customHeight="1">
      <c r="A65" s="125">
        <v>50</v>
      </c>
      <c r="B65" s="130" t="s">
        <v>101</v>
      </c>
      <c r="C65" s="123" t="s">
        <v>71</v>
      </c>
      <c r="D65" s="131">
        <v>3317</v>
      </c>
      <c r="E65" s="122">
        <v>54.51</v>
      </c>
      <c r="F65" s="121">
        <f>ROUND((E65*12%+E65),2)</f>
        <v>61.05</v>
      </c>
      <c r="G65" s="120">
        <f>ROUND((F65*1.2),2)</f>
        <v>73.260000000000005</v>
      </c>
      <c r="H65" s="121">
        <f>ROUND((E65*30%+E65),2)</f>
        <v>70.86</v>
      </c>
      <c r="I65" s="120">
        <f>ROUND((H65*1.2),2)</f>
        <v>85.03</v>
      </c>
    </row>
    <row r="66" spans="1:9" s="127" customFormat="1" ht="20.25" customHeight="1">
      <c r="A66" s="125">
        <v>51</v>
      </c>
      <c r="B66" s="130" t="s">
        <v>100</v>
      </c>
      <c r="C66" s="123" t="s">
        <v>71</v>
      </c>
      <c r="D66" s="131">
        <v>3317</v>
      </c>
      <c r="E66" s="122">
        <v>45.3</v>
      </c>
      <c r="F66" s="121">
        <f>ROUND((E66*12%+E66),2)</f>
        <v>50.74</v>
      </c>
      <c r="G66" s="120">
        <f>ROUND((F66*1.2),2)</f>
        <v>60.89</v>
      </c>
      <c r="H66" s="121">
        <f>ROUND((E66*30%+E66),2)</f>
        <v>58.89</v>
      </c>
      <c r="I66" s="120">
        <f>ROUND((H66*1.2),2)</f>
        <v>70.67</v>
      </c>
    </row>
    <row r="67" spans="1:9" s="127" customFormat="1" ht="20.25" customHeight="1">
      <c r="A67" s="125">
        <v>52</v>
      </c>
      <c r="B67" s="124" t="s">
        <v>99</v>
      </c>
      <c r="C67" s="123" t="s">
        <v>71</v>
      </c>
      <c r="D67" s="131">
        <v>1047</v>
      </c>
      <c r="E67" s="122">
        <v>29.84</v>
      </c>
      <c r="F67" s="121">
        <f>ROUND((E67*12%+E67),2)</f>
        <v>33.42</v>
      </c>
      <c r="G67" s="120">
        <f>ROUND((F67*1.2),2)</f>
        <v>40.1</v>
      </c>
      <c r="H67" s="121">
        <f>ROUND((E67*30%+E67),2)</f>
        <v>38.79</v>
      </c>
      <c r="I67" s="120">
        <f>ROUND((H67*1.2),2)</f>
        <v>46.55</v>
      </c>
    </row>
    <row r="68" spans="1:9" s="127" customFormat="1" ht="20.25" customHeight="1">
      <c r="A68" s="125">
        <v>53</v>
      </c>
      <c r="B68" s="124" t="s">
        <v>98</v>
      </c>
      <c r="C68" s="123" t="s">
        <v>71</v>
      </c>
      <c r="D68" s="131">
        <v>1047</v>
      </c>
      <c r="E68" s="122">
        <v>61.02</v>
      </c>
      <c r="F68" s="121">
        <f>ROUND((E68*12%+E68),2)</f>
        <v>68.34</v>
      </c>
      <c r="G68" s="120">
        <f>ROUND((F68*1.2),2)</f>
        <v>82.01</v>
      </c>
      <c r="H68" s="121">
        <f>ROUND((E68*30%+E68),2)</f>
        <v>79.33</v>
      </c>
      <c r="I68" s="120">
        <f>ROUND((H68*1.2),2)</f>
        <v>95.2</v>
      </c>
    </row>
    <row r="69" spans="1:9" s="127" customFormat="1" ht="20.25" customHeight="1">
      <c r="A69" s="125">
        <v>54</v>
      </c>
      <c r="B69" s="124" t="s">
        <v>97</v>
      </c>
      <c r="C69" s="123" t="s">
        <v>71</v>
      </c>
      <c r="D69" s="131">
        <v>1047</v>
      </c>
      <c r="E69" s="122">
        <v>47.59</v>
      </c>
      <c r="F69" s="121">
        <f>ROUND((E69*12%+E69),2)</f>
        <v>53.3</v>
      </c>
      <c r="G69" s="120">
        <f>ROUND((F69*1.2),2)</f>
        <v>63.96</v>
      </c>
      <c r="H69" s="121">
        <f>ROUND((E69*30%+E69),2)</f>
        <v>61.87</v>
      </c>
      <c r="I69" s="120">
        <f>ROUND((H69*1.2),2)</f>
        <v>74.239999999999995</v>
      </c>
    </row>
    <row r="70" spans="1:9" s="127" customFormat="1" ht="20.25" customHeight="1">
      <c r="A70" s="125">
        <v>55</v>
      </c>
      <c r="B70" s="124" t="s">
        <v>96</v>
      </c>
      <c r="C70" s="123" t="s">
        <v>71</v>
      </c>
      <c r="D70" s="131">
        <v>3378</v>
      </c>
      <c r="E70" s="122">
        <v>63.1</v>
      </c>
      <c r="F70" s="121">
        <f>ROUND((E70*12%+E70),2)</f>
        <v>70.67</v>
      </c>
      <c r="G70" s="120">
        <f>ROUND((F70*1.2),2)</f>
        <v>84.8</v>
      </c>
      <c r="H70" s="121">
        <f>ROUND((E70*30%+E70),2)</f>
        <v>82.03</v>
      </c>
      <c r="I70" s="120">
        <f>ROUND((H70*1.2),2)</f>
        <v>98.44</v>
      </c>
    </row>
    <row r="71" spans="1:9" s="127" customFormat="1" ht="20.25" customHeight="1">
      <c r="A71" s="125">
        <v>56</v>
      </c>
      <c r="B71" s="124" t="s">
        <v>95</v>
      </c>
      <c r="C71" s="123" t="s">
        <v>71</v>
      </c>
      <c r="D71" s="131">
        <v>3378</v>
      </c>
      <c r="E71" s="122">
        <v>60.37</v>
      </c>
      <c r="F71" s="121">
        <f>ROUND((E71*12%+E71),2)</f>
        <v>67.61</v>
      </c>
      <c r="G71" s="120">
        <f>ROUND((F71*1.2),2)</f>
        <v>81.13</v>
      </c>
      <c r="H71" s="121">
        <f>ROUND((E71*30%+E71),2)</f>
        <v>78.48</v>
      </c>
      <c r="I71" s="120">
        <f>ROUND((H71*1.2),2)</f>
        <v>94.18</v>
      </c>
    </row>
    <row r="72" spans="1:9" s="127" customFormat="1" ht="20.25" customHeight="1">
      <c r="A72" s="125">
        <v>57</v>
      </c>
      <c r="B72" s="124" t="s">
        <v>94</v>
      </c>
      <c r="C72" s="123" t="s">
        <v>71</v>
      </c>
      <c r="D72" s="131">
        <v>3370</v>
      </c>
      <c r="E72" s="122">
        <v>66.09</v>
      </c>
      <c r="F72" s="121">
        <f>ROUND((E72*12%+E72),2)</f>
        <v>74.02</v>
      </c>
      <c r="G72" s="120">
        <f>ROUND((F72*1.2),2)</f>
        <v>88.82</v>
      </c>
      <c r="H72" s="121">
        <f>ROUND((E72*30%+E72),2)</f>
        <v>85.92</v>
      </c>
      <c r="I72" s="120">
        <f>ROUND((H72*1.2),2)</f>
        <v>103.1</v>
      </c>
    </row>
    <row r="73" spans="1:9" s="127" customFormat="1" ht="20.25" customHeight="1">
      <c r="A73" s="125">
        <v>58</v>
      </c>
      <c r="B73" s="124" t="s">
        <v>93</v>
      </c>
      <c r="C73" s="123" t="s">
        <v>71</v>
      </c>
      <c r="D73" s="131">
        <v>3378</v>
      </c>
      <c r="E73" s="122">
        <v>58.38</v>
      </c>
      <c r="F73" s="121">
        <f>ROUND((E73*12%+E73),2)</f>
        <v>65.39</v>
      </c>
      <c r="G73" s="120">
        <f>ROUND((F73*1.2),2)</f>
        <v>78.47</v>
      </c>
      <c r="H73" s="121">
        <f>ROUND((E73*30%+E73),2)</f>
        <v>75.89</v>
      </c>
      <c r="I73" s="120">
        <f>ROUND((H73*1.2),2)</f>
        <v>91.07</v>
      </c>
    </row>
    <row r="74" spans="1:9" s="127" customFormat="1" ht="20.25" customHeight="1">
      <c r="A74" s="125">
        <v>59</v>
      </c>
      <c r="B74" s="124" t="s">
        <v>92</v>
      </c>
      <c r="C74" s="123" t="s">
        <v>71</v>
      </c>
      <c r="D74" s="131">
        <v>3479</v>
      </c>
      <c r="E74" s="122">
        <v>48.4</v>
      </c>
      <c r="F74" s="121">
        <f>ROUND((E74*12%+E74),2)</f>
        <v>54.21</v>
      </c>
      <c r="G74" s="120">
        <f>ROUND((F74*1.2),2)</f>
        <v>65.05</v>
      </c>
      <c r="H74" s="121">
        <f>ROUND((E74*30%+E74),2)</f>
        <v>62.92</v>
      </c>
      <c r="I74" s="120">
        <f>ROUND((H74*1.2),2)</f>
        <v>75.5</v>
      </c>
    </row>
    <row r="75" spans="1:9" s="127" customFormat="1" ht="20.25" customHeight="1">
      <c r="A75" s="125">
        <v>60</v>
      </c>
      <c r="B75" s="124" t="s">
        <v>90</v>
      </c>
      <c r="C75" s="123" t="s">
        <v>71</v>
      </c>
      <c r="D75" s="131">
        <v>3370</v>
      </c>
      <c r="E75" s="122">
        <v>61.86</v>
      </c>
      <c r="F75" s="121">
        <f>ROUND((E75*12%+E75),2)</f>
        <v>69.28</v>
      </c>
      <c r="G75" s="120">
        <f>ROUND((F75*1.2),2)</f>
        <v>83.14</v>
      </c>
      <c r="H75" s="121">
        <f>ROUND((E75*30%+E75),2)</f>
        <v>80.42</v>
      </c>
      <c r="I75" s="120">
        <f>ROUND((H75*1.2),2)</f>
        <v>96.5</v>
      </c>
    </row>
    <row r="76" spans="1:9" s="127" customFormat="1" ht="20.25" customHeight="1">
      <c r="A76" s="125">
        <v>61</v>
      </c>
      <c r="B76" s="124" t="s">
        <v>91</v>
      </c>
      <c r="C76" s="123" t="s">
        <v>71</v>
      </c>
      <c r="D76" s="131">
        <v>3370</v>
      </c>
      <c r="E76" s="122">
        <v>61.86</v>
      </c>
      <c r="F76" s="121">
        <f>ROUND((E76*12%+E76),2)</f>
        <v>69.28</v>
      </c>
      <c r="G76" s="120">
        <f>ROUND((F76*1.2),2)</f>
        <v>83.14</v>
      </c>
      <c r="H76" s="121">
        <f>ROUND((E76*30%+E76),2)</f>
        <v>80.42</v>
      </c>
      <c r="I76" s="120">
        <f>ROUND((H76*1.2),2)</f>
        <v>96.5</v>
      </c>
    </row>
    <row r="77" spans="1:9" s="127" customFormat="1" ht="20.25" customHeight="1">
      <c r="A77" s="125">
        <v>62</v>
      </c>
      <c r="B77" s="124" t="s">
        <v>90</v>
      </c>
      <c r="C77" s="123" t="s">
        <v>71</v>
      </c>
      <c r="D77" s="131">
        <v>3379</v>
      </c>
      <c r="E77" s="122">
        <v>61.86</v>
      </c>
      <c r="F77" s="121">
        <f>ROUND((E77*12%+E77),2)</f>
        <v>69.28</v>
      </c>
      <c r="G77" s="120">
        <f>ROUND((F77*1.2),2)</f>
        <v>83.14</v>
      </c>
      <c r="H77" s="121">
        <f>ROUND((E77*30%+E77),2)</f>
        <v>80.42</v>
      </c>
      <c r="I77" s="120">
        <f>ROUND((H77*1.2),2)</f>
        <v>96.5</v>
      </c>
    </row>
    <row r="78" spans="1:9" s="128" customFormat="1" ht="20.25" customHeight="1">
      <c r="A78" s="125">
        <v>63</v>
      </c>
      <c r="B78" s="130" t="s">
        <v>89</v>
      </c>
      <c r="C78" s="129" t="s">
        <v>71</v>
      </c>
      <c r="D78" s="121">
        <v>3389</v>
      </c>
      <c r="E78" s="122">
        <v>12.03</v>
      </c>
      <c r="F78" s="121">
        <f>ROUND((E78*12%+E78),2)</f>
        <v>13.47</v>
      </c>
      <c r="G78" s="120">
        <f>ROUND((F78*1.2),2)</f>
        <v>16.16</v>
      </c>
      <c r="H78" s="121">
        <f>ROUND((E78*30%+E78),2)</f>
        <v>15.64</v>
      </c>
      <c r="I78" s="120">
        <f>ROUND((H78*1.2),2)</f>
        <v>18.77</v>
      </c>
    </row>
    <row r="79" spans="1:9" s="127" customFormat="1" ht="35.25" customHeight="1">
      <c r="A79" s="125">
        <v>64</v>
      </c>
      <c r="B79" s="124" t="s">
        <v>88</v>
      </c>
      <c r="C79" s="123" t="s">
        <v>71</v>
      </c>
      <c r="D79" s="121">
        <v>958</v>
      </c>
      <c r="E79" s="122">
        <v>69.459999999999994</v>
      </c>
      <c r="F79" s="121">
        <f>ROUND((E79*12%+E79),2)</f>
        <v>77.8</v>
      </c>
      <c r="G79" s="120">
        <f>ROUND((F79*1.2),2)</f>
        <v>93.36</v>
      </c>
      <c r="H79" s="121">
        <f>ROUND((E79*30%+E79),2)</f>
        <v>90.3</v>
      </c>
      <c r="I79" s="120">
        <f>ROUND((H79*1.2),2)</f>
        <v>108.36</v>
      </c>
    </row>
    <row r="80" spans="1:9" s="127" customFormat="1" ht="36.75" customHeight="1">
      <c r="A80" s="125">
        <v>65</v>
      </c>
      <c r="B80" s="124" t="s">
        <v>87</v>
      </c>
      <c r="C80" s="123" t="s">
        <v>71</v>
      </c>
      <c r="D80" s="121">
        <v>2098</v>
      </c>
      <c r="E80" s="122">
        <v>87.54</v>
      </c>
      <c r="F80" s="121">
        <f>ROUND((E80*12%+E80),2)</f>
        <v>98.04</v>
      </c>
      <c r="G80" s="120">
        <f>ROUND((F80*1.2),2)</f>
        <v>117.65</v>
      </c>
      <c r="H80" s="121">
        <f>ROUND((E80*30%+E80),2)</f>
        <v>113.8</v>
      </c>
      <c r="I80" s="120">
        <f>ROUND((H80*1.2),2)</f>
        <v>136.56</v>
      </c>
    </row>
    <row r="81" spans="1:9" s="127" customFormat="1" ht="36.75" customHeight="1">
      <c r="A81" s="125">
        <v>66</v>
      </c>
      <c r="B81" s="124" t="s">
        <v>86</v>
      </c>
      <c r="C81" s="123" t="s">
        <v>71</v>
      </c>
      <c r="D81" s="121">
        <v>2084</v>
      </c>
      <c r="E81" s="122">
        <v>49.78</v>
      </c>
      <c r="F81" s="121">
        <f>ROUND((E81*12%+E81),2)</f>
        <v>55.75</v>
      </c>
      <c r="G81" s="120">
        <f>ROUND((F81*1.2),2)</f>
        <v>66.900000000000006</v>
      </c>
      <c r="H81" s="121">
        <f>ROUND((E81*30%+E81),2)</f>
        <v>64.709999999999994</v>
      </c>
      <c r="I81" s="120">
        <f>ROUND((H81*1.2),2)</f>
        <v>77.650000000000006</v>
      </c>
    </row>
    <row r="82" spans="1:9" s="127" customFormat="1" ht="21.75" customHeight="1">
      <c r="A82" s="125">
        <v>67</v>
      </c>
      <c r="B82" s="124" t="s">
        <v>85</v>
      </c>
      <c r="C82" s="123" t="s">
        <v>71</v>
      </c>
      <c r="D82" s="121">
        <v>3309</v>
      </c>
      <c r="E82" s="122">
        <v>38.24</v>
      </c>
      <c r="F82" s="121">
        <f>ROUND((E82*12%+E82),2)</f>
        <v>42.83</v>
      </c>
      <c r="G82" s="120">
        <f>ROUND((F82*1.2),2)</f>
        <v>51.4</v>
      </c>
      <c r="H82" s="121">
        <f>ROUND((E82*30%+E82),2)</f>
        <v>49.71</v>
      </c>
      <c r="I82" s="120">
        <f>ROUND((H82*1.2),2)</f>
        <v>59.65</v>
      </c>
    </row>
    <row r="83" spans="1:9" s="119" customFormat="1" ht="21.75" customHeight="1">
      <c r="A83" s="125">
        <v>68</v>
      </c>
      <c r="B83" s="124" t="s">
        <v>84</v>
      </c>
      <c r="C83" s="123" t="s">
        <v>71</v>
      </c>
      <c r="D83" s="121">
        <v>3309</v>
      </c>
      <c r="E83" s="122">
        <v>40.520000000000003</v>
      </c>
      <c r="F83" s="121">
        <f>ROUND((E83*12%+E83),2)</f>
        <v>45.38</v>
      </c>
      <c r="G83" s="120">
        <f>ROUND((F83*1.2),2)</f>
        <v>54.46</v>
      </c>
      <c r="H83" s="121">
        <f>ROUND((E83*30%+E83),2)</f>
        <v>52.68</v>
      </c>
      <c r="I83" s="120">
        <f>ROUND((H83*1.2),2)</f>
        <v>63.22</v>
      </c>
    </row>
    <row r="84" spans="1:9" s="119" customFormat="1" ht="37.5" customHeight="1">
      <c r="A84" s="125">
        <v>69</v>
      </c>
      <c r="B84" s="124" t="s">
        <v>83</v>
      </c>
      <c r="C84" s="123" t="s">
        <v>71</v>
      </c>
      <c r="D84" s="121">
        <v>2570</v>
      </c>
      <c r="E84" s="122">
        <v>101.27</v>
      </c>
      <c r="F84" s="121">
        <f>ROUND((E84*12%+E84),2)</f>
        <v>113.42</v>
      </c>
      <c r="G84" s="120">
        <f>ROUND((F84*1.2),2)</f>
        <v>136.1</v>
      </c>
      <c r="H84" s="121">
        <f>ROUND((E84*30%+E84),2)</f>
        <v>131.65</v>
      </c>
      <c r="I84" s="120">
        <f>ROUND((H84*1.2),2)</f>
        <v>157.97999999999999</v>
      </c>
    </row>
    <row r="85" spans="1:9" s="119" customFormat="1" ht="37.5" customHeight="1">
      <c r="A85" s="125">
        <v>70</v>
      </c>
      <c r="B85" s="124" t="s">
        <v>82</v>
      </c>
      <c r="C85" s="123" t="s">
        <v>71</v>
      </c>
      <c r="D85" s="121">
        <v>2570</v>
      </c>
      <c r="E85" s="122">
        <v>90.08</v>
      </c>
      <c r="F85" s="121">
        <f>ROUND((E85*12%+E85),2)</f>
        <v>100.89</v>
      </c>
      <c r="G85" s="120">
        <f>ROUND((F85*1.2),2)</f>
        <v>121.07</v>
      </c>
      <c r="H85" s="121">
        <f>ROUND((E85*30%+E85),2)</f>
        <v>117.1</v>
      </c>
      <c r="I85" s="120">
        <f>ROUND((H85*1.2),2)</f>
        <v>140.52000000000001</v>
      </c>
    </row>
    <row r="86" spans="1:9" s="119" customFormat="1" ht="37.5" customHeight="1">
      <c r="A86" s="125">
        <v>71</v>
      </c>
      <c r="B86" s="124" t="s">
        <v>81</v>
      </c>
      <c r="C86" s="123" t="s">
        <v>71</v>
      </c>
      <c r="D86" s="121">
        <v>814</v>
      </c>
      <c r="E86" s="122">
        <v>99.64</v>
      </c>
      <c r="F86" s="121">
        <f>ROUND((E86*12%+E86),2)</f>
        <v>111.6</v>
      </c>
      <c r="G86" s="120">
        <f>ROUND((F86*1.2),2)</f>
        <v>133.91999999999999</v>
      </c>
      <c r="H86" s="121">
        <f>ROUND((E86*30%+E86),2)</f>
        <v>129.53</v>
      </c>
      <c r="I86" s="120">
        <f>ROUND((H86*1.2),2)</f>
        <v>155.44</v>
      </c>
    </row>
    <row r="87" spans="1:9" s="119" customFormat="1" ht="37.5" customHeight="1">
      <c r="A87" s="125">
        <v>72</v>
      </c>
      <c r="B87" s="124" t="s">
        <v>80</v>
      </c>
      <c r="C87" s="123" t="s">
        <v>71</v>
      </c>
      <c r="D87" s="121">
        <v>814</v>
      </c>
      <c r="E87" s="122">
        <v>99.48</v>
      </c>
      <c r="F87" s="121">
        <f>ROUND((E87*12%+E87),2)</f>
        <v>111.42</v>
      </c>
      <c r="G87" s="120">
        <f>ROUND((F87*1.2),2)</f>
        <v>133.69999999999999</v>
      </c>
      <c r="H87" s="121">
        <f>ROUND((E87*30%+E87),2)</f>
        <v>129.32</v>
      </c>
      <c r="I87" s="120">
        <f>ROUND((H87*1.2),2)</f>
        <v>155.18</v>
      </c>
    </row>
    <row r="88" spans="1:9" s="119" customFormat="1" ht="37.5" customHeight="1">
      <c r="A88" s="125">
        <v>73</v>
      </c>
      <c r="B88" s="124" t="s">
        <v>79</v>
      </c>
      <c r="C88" s="123" t="s">
        <v>71</v>
      </c>
      <c r="D88" s="121">
        <v>2092</v>
      </c>
      <c r="E88" s="122">
        <v>94.17</v>
      </c>
      <c r="F88" s="121">
        <f>ROUND((E88*12%+E88),2)</f>
        <v>105.47</v>
      </c>
      <c r="G88" s="120">
        <f>ROUND((F88*1.2),2)</f>
        <v>126.56</v>
      </c>
      <c r="H88" s="121">
        <f>ROUND((E88*30%+E88),2)</f>
        <v>122.42</v>
      </c>
      <c r="I88" s="120">
        <f>ROUND((H88*1.2),2)</f>
        <v>146.9</v>
      </c>
    </row>
    <row r="89" spans="1:9" s="119" customFormat="1" ht="37.5" customHeight="1">
      <c r="A89" s="125">
        <v>74</v>
      </c>
      <c r="B89" s="124" t="s">
        <v>78</v>
      </c>
      <c r="C89" s="123" t="s">
        <v>71</v>
      </c>
      <c r="D89" s="121">
        <v>3334</v>
      </c>
      <c r="E89" s="122">
        <v>98.85</v>
      </c>
      <c r="F89" s="121">
        <f>ROUND((E89*12%+E89),2)</f>
        <v>110.71</v>
      </c>
      <c r="G89" s="120">
        <f>ROUND((F89*1.2),2)</f>
        <v>132.85</v>
      </c>
      <c r="H89" s="121">
        <f>ROUND((E89*30%+E89),2)</f>
        <v>128.51</v>
      </c>
      <c r="I89" s="120">
        <f>ROUND((H89*1.2),2)</f>
        <v>154.21</v>
      </c>
    </row>
    <row r="90" spans="1:9" s="119" customFormat="1" ht="37.5" customHeight="1">
      <c r="A90" s="125">
        <v>75</v>
      </c>
      <c r="B90" s="124" t="s">
        <v>78</v>
      </c>
      <c r="C90" s="123" t="s">
        <v>71</v>
      </c>
      <c r="D90" s="121">
        <v>3493</v>
      </c>
      <c r="E90" s="122">
        <v>98.33</v>
      </c>
      <c r="F90" s="121">
        <f>ROUND((E90*12%+E90),2)</f>
        <v>110.13</v>
      </c>
      <c r="G90" s="120">
        <f>ROUND((F90*1.2),2)</f>
        <v>132.16</v>
      </c>
      <c r="H90" s="121">
        <f>ROUND((E90*30%+E90),2)</f>
        <v>127.83</v>
      </c>
      <c r="I90" s="120">
        <f>ROUND((H90*1.2),2)</f>
        <v>153.4</v>
      </c>
    </row>
    <row r="91" spans="1:9" s="119" customFormat="1" ht="37.5" customHeight="1">
      <c r="A91" s="125">
        <v>76</v>
      </c>
      <c r="B91" s="124" t="s">
        <v>77</v>
      </c>
      <c r="C91" s="123" t="s">
        <v>71</v>
      </c>
      <c r="D91" s="121">
        <v>3387</v>
      </c>
      <c r="E91" s="122">
        <v>104.98</v>
      </c>
      <c r="F91" s="121">
        <f>ROUND((E91*12%+E91),2)</f>
        <v>117.58</v>
      </c>
      <c r="G91" s="120">
        <f>ROUND((F91*1.2),2)</f>
        <v>141.1</v>
      </c>
      <c r="H91" s="121">
        <f>ROUND((E91*30%+E91),2)</f>
        <v>136.47</v>
      </c>
      <c r="I91" s="120">
        <f>ROUND((H91*1.2),2)</f>
        <v>163.76</v>
      </c>
    </row>
    <row r="92" spans="1:9" s="119" customFormat="1" ht="21.75" customHeight="1">
      <c r="A92" s="125">
        <v>77</v>
      </c>
      <c r="B92" s="124" t="s">
        <v>76</v>
      </c>
      <c r="C92" s="123" t="s">
        <v>71</v>
      </c>
      <c r="D92" s="121">
        <v>3377</v>
      </c>
      <c r="E92" s="122">
        <v>108.52</v>
      </c>
      <c r="F92" s="121">
        <f>ROUND((E92*12%+E92),2)</f>
        <v>121.54</v>
      </c>
      <c r="G92" s="120">
        <f>ROUND((F92*1.2),2)</f>
        <v>145.85</v>
      </c>
      <c r="H92" s="121">
        <f>ROUND((E92*30%+E92),2)</f>
        <v>141.08000000000001</v>
      </c>
      <c r="I92" s="120">
        <f>ROUND((H92*1.2),2)</f>
        <v>169.3</v>
      </c>
    </row>
    <row r="93" spans="1:9" s="119" customFormat="1" ht="21.75" customHeight="1">
      <c r="A93" s="125">
        <v>78</v>
      </c>
      <c r="B93" s="124" t="s">
        <v>76</v>
      </c>
      <c r="C93" s="123" t="s">
        <v>71</v>
      </c>
      <c r="D93" s="121">
        <v>3292</v>
      </c>
      <c r="E93" s="126">
        <v>108</v>
      </c>
      <c r="F93" s="121">
        <f>ROUND((E93*12%+E93),2)</f>
        <v>120.96</v>
      </c>
      <c r="G93" s="120">
        <f>ROUND((F93*1.2),2)</f>
        <v>145.15</v>
      </c>
      <c r="H93" s="121">
        <f>ROUND((E93*30%+E93),2)</f>
        <v>140.4</v>
      </c>
      <c r="I93" s="120">
        <f>ROUND((H93*1.2),2)</f>
        <v>168.48</v>
      </c>
    </row>
    <row r="94" spans="1:9" s="119" customFormat="1" ht="21.75" customHeight="1">
      <c r="A94" s="125">
        <v>79</v>
      </c>
      <c r="B94" s="124" t="s">
        <v>75</v>
      </c>
      <c r="C94" s="123" t="s">
        <v>71</v>
      </c>
      <c r="D94" s="121">
        <v>2062</v>
      </c>
      <c r="E94" s="122">
        <v>108.02</v>
      </c>
      <c r="F94" s="121">
        <f>ROUND((E94*12%+E94),2)</f>
        <v>120.98</v>
      </c>
      <c r="G94" s="120">
        <f>ROUND((F94*1.2),2)</f>
        <v>145.18</v>
      </c>
      <c r="H94" s="121">
        <f>ROUND((E94*30%+E94),2)</f>
        <v>140.43</v>
      </c>
      <c r="I94" s="120">
        <f>ROUND((H94*1.2),2)</f>
        <v>168.52</v>
      </c>
    </row>
    <row r="95" spans="1:9" s="119" customFormat="1" ht="21.75" customHeight="1">
      <c r="A95" s="125">
        <v>80</v>
      </c>
      <c r="B95" s="124" t="s">
        <v>75</v>
      </c>
      <c r="C95" s="123" t="s">
        <v>71</v>
      </c>
      <c r="D95" s="121">
        <v>2064</v>
      </c>
      <c r="E95" s="122">
        <v>92.58</v>
      </c>
      <c r="F95" s="121">
        <f>ROUND((E95*12%+E95),2)</f>
        <v>103.69</v>
      </c>
      <c r="G95" s="120">
        <f>ROUND((F95*1.2),2)</f>
        <v>124.43</v>
      </c>
      <c r="H95" s="121">
        <f>ROUND((E95*30%+E95),2)</f>
        <v>120.35</v>
      </c>
      <c r="I95" s="120">
        <f>ROUND((H95*1.2),2)</f>
        <v>144.41999999999999</v>
      </c>
    </row>
    <row r="96" spans="1:9" s="119" customFormat="1" ht="21.75" customHeight="1">
      <c r="A96" s="125">
        <v>81</v>
      </c>
      <c r="B96" s="124" t="s">
        <v>75</v>
      </c>
      <c r="C96" s="123" t="s">
        <v>71</v>
      </c>
      <c r="D96" s="121">
        <v>2091</v>
      </c>
      <c r="E96" s="122">
        <v>92.02</v>
      </c>
      <c r="F96" s="121">
        <f>ROUND((E96*12%+E96),2)</f>
        <v>103.06</v>
      </c>
      <c r="G96" s="120">
        <f>ROUND((F96*1.2),2)</f>
        <v>123.67</v>
      </c>
      <c r="H96" s="121">
        <f>ROUND((E96*30%+E96),2)</f>
        <v>119.63</v>
      </c>
      <c r="I96" s="120">
        <f>ROUND((H96*1.2),2)</f>
        <v>143.56</v>
      </c>
    </row>
    <row r="97" spans="1:11" s="119" customFormat="1" ht="21.75" customHeight="1">
      <c r="A97" s="125">
        <v>82</v>
      </c>
      <c r="B97" s="124" t="s">
        <v>74</v>
      </c>
      <c r="C97" s="123" t="s">
        <v>71</v>
      </c>
      <c r="D97" s="121">
        <v>3377</v>
      </c>
      <c r="E97" s="122">
        <v>115.9</v>
      </c>
      <c r="F97" s="121">
        <f>ROUND((E97*12%+E97),2)</f>
        <v>129.81</v>
      </c>
      <c r="G97" s="120">
        <f>ROUND((F97*1.2),2)</f>
        <v>155.77000000000001</v>
      </c>
      <c r="H97" s="121">
        <f>ROUND((E97*30%+E97),2)</f>
        <v>150.66999999999999</v>
      </c>
      <c r="I97" s="120">
        <f>ROUND((H97*1.2),2)</f>
        <v>180.8</v>
      </c>
    </row>
    <row r="98" spans="1:11" s="119" customFormat="1" ht="21.75" customHeight="1">
      <c r="A98" s="125">
        <v>83</v>
      </c>
      <c r="B98" s="124" t="s">
        <v>74</v>
      </c>
      <c r="C98" s="123" t="s">
        <v>71</v>
      </c>
      <c r="D98" s="121">
        <v>2088</v>
      </c>
      <c r="E98" s="122">
        <v>115.37</v>
      </c>
      <c r="F98" s="121">
        <f>ROUND((E98*12%+E98),2)</f>
        <v>129.21</v>
      </c>
      <c r="G98" s="120">
        <f>ROUND((F98*1.2),2)</f>
        <v>155.05000000000001</v>
      </c>
      <c r="H98" s="121">
        <f>ROUND((E98*30%+E98),2)</f>
        <v>149.97999999999999</v>
      </c>
      <c r="I98" s="120">
        <f>ROUND((H98*1.2),2)</f>
        <v>179.98</v>
      </c>
    </row>
    <row r="99" spans="1:11" s="119" customFormat="1" ht="21.75" customHeight="1">
      <c r="A99" s="125">
        <v>84</v>
      </c>
      <c r="B99" s="124" t="s">
        <v>73</v>
      </c>
      <c r="C99" s="123" t="s">
        <v>71</v>
      </c>
      <c r="D99" s="121">
        <v>2064</v>
      </c>
      <c r="E99" s="122">
        <v>102.16</v>
      </c>
      <c r="F99" s="121">
        <f>ROUND((E99*12%+E99),2)</f>
        <v>114.42</v>
      </c>
      <c r="G99" s="120">
        <f>ROUND((F99*1.2),2)</f>
        <v>137.30000000000001</v>
      </c>
      <c r="H99" s="121">
        <f>ROUND((E99*30%+E99),2)</f>
        <v>132.81</v>
      </c>
      <c r="I99" s="120">
        <f>ROUND((H99*1.2),2)</f>
        <v>159.37</v>
      </c>
    </row>
    <row r="100" spans="1:11" s="119" customFormat="1" ht="21.75" customHeight="1">
      <c r="A100" s="125">
        <v>85</v>
      </c>
      <c r="B100" s="124" t="s">
        <v>72</v>
      </c>
      <c r="C100" s="123" t="s">
        <v>71</v>
      </c>
      <c r="D100" s="121">
        <v>2098</v>
      </c>
      <c r="E100" s="122">
        <v>111.64</v>
      </c>
      <c r="F100" s="121">
        <f>ROUND((E100*12%+E100),2)</f>
        <v>125.04</v>
      </c>
      <c r="G100" s="120">
        <f>ROUND((F100*1.2),2)</f>
        <v>150.05000000000001</v>
      </c>
      <c r="H100" s="121">
        <f>ROUND((E100*30%+E100),2)</f>
        <v>145.13</v>
      </c>
      <c r="I100" s="120">
        <f>ROUND((H100*1.2),2)</f>
        <v>174.16</v>
      </c>
    </row>
    <row r="101" spans="1:11" ht="15.75" customHeight="1">
      <c r="A101" s="117"/>
      <c r="B101" s="29"/>
      <c r="C101" s="118"/>
      <c r="D101" s="117"/>
      <c r="E101" s="116"/>
      <c r="F101" s="116"/>
      <c r="G101" s="114"/>
      <c r="H101" s="114"/>
      <c r="I101" s="115"/>
      <c r="J101" s="114"/>
      <c r="K101" s="110"/>
    </row>
    <row r="102" spans="1:11" ht="30.75" customHeight="1">
      <c r="A102" s="112"/>
      <c r="B102" s="112" t="s">
        <v>70</v>
      </c>
      <c r="C102" s="112"/>
      <c r="D102" s="113" t="s">
        <v>31</v>
      </c>
      <c r="E102" s="113"/>
      <c r="F102" s="111"/>
      <c r="G102" s="111"/>
      <c r="H102" s="111"/>
    </row>
    <row r="103" spans="1:11" ht="38.25" customHeight="1">
      <c r="A103" s="112"/>
      <c r="B103" s="112" t="s">
        <v>69</v>
      </c>
      <c r="C103" s="112"/>
      <c r="D103" s="112" t="s">
        <v>68</v>
      </c>
      <c r="E103" s="111"/>
      <c r="F103" s="111"/>
      <c r="G103" s="111"/>
      <c r="H103" s="111"/>
    </row>
    <row r="104" spans="1:11">
      <c r="A104" s="112"/>
      <c r="B104" s="112"/>
      <c r="C104" s="112"/>
      <c r="D104" s="112"/>
      <c r="E104" s="111"/>
      <c r="F104" s="111"/>
      <c r="G104" s="111"/>
      <c r="H104" s="111"/>
    </row>
    <row r="105" spans="1:11">
      <c r="A105" s="112"/>
      <c r="B105" s="112"/>
      <c r="C105" s="112"/>
      <c r="D105" s="112"/>
      <c r="E105" s="111"/>
      <c r="F105" s="111"/>
      <c r="G105" s="111"/>
      <c r="H105" s="111"/>
    </row>
    <row r="106" spans="1:11">
      <c r="A106" s="112"/>
      <c r="B106" s="112"/>
      <c r="C106" s="112"/>
      <c r="D106" s="112"/>
      <c r="E106" s="111"/>
      <c r="F106" s="111"/>
      <c r="G106" s="111"/>
      <c r="H106" s="111"/>
    </row>
    <row r="107" spans="1:11">
      <c r="A107" s="112"/>
      <c r="B107" s="112"/>
      <c r="C107" s="112"/>
      <c r="D107" s="112"/>
      <c r="E107" s="111"/>
      <c r="F107" s="111"/>
      <c r="G107" s="111"/>
      <c r="H107" s="111"/>
    </row>
    <row r="108" spans="1:11">
      <c r="A108" s="112"/>
      <c r="B108" s="112"/>
      <c r="C108" s="112"/>
      <c r="D108" s="112"/>
      <c r="E108" s="111"/>
      <c r="F108" s="111"/>
      <c r="G108" s="111"/>
      <c r="H108" s="111"/>
    </row>
    <row r="109" spans="1:11">
      <c r="A109" s="112"/>
      <c r="B109" s="112"/>
      <c r="C109" s="112"/>
      <c r="D109" s="112"/>
      <c r="E109" s="111"/>
      <c r="F109" s="111"/>
      <c r="G109" s="111"/>
      <c r="H109" s="111"/>
    </row>
    <row r="110" spans="1:11">
      <c r="A110" s="112"/>
      <c r="B110" s="112"/>
      <c r="C110" s="112"/>
      <c r="D110" s="112"/>
      <c r="E110" s="111"/>
      <c r="F110" s="111"/>
      <c r="G110" s="111"/>
      <c r="H110" s="111"/>
    </row>
    <row r="111" spans="1:11">
      <c r="A111" s="112"/>
      <c r="B111" s="112"/>
      <c r="C111" s="112"/>
      <c r="D111" s="112"/>
      <c r="E111" s="111"/>
      <c r="F111" s="111"/>
      <c r="G111" s="111"/>
      <c r="H111" s="111"/>
    </row>
    <row r="112" spans="1:11">
      <c r="A112" s="112"/>
      <c r="B112" s="112"/>
      <c r="C112" s="112"/>
      <c r="D112" s="112"/>
      <c r="E112" s="111"/>
      <c r="F112" s="111"/>
      <c r="G112" s="111"/>
      <c r="H112" s="111"/>
    </row>
    <row r="113" spans="1:8">
      <c r="A113" s="112"/>
      <c r="B113" s="112"/>
      <c r="C113" s="112"/>
      <c r="D113" s="112"/>
      <c r="E113" s="111"/>
      <c r="F113" s="111"/>
      <c r="G113" s="111"/>
      <c r="H113" s="111"/>
    </row>
    <row r="114" spans="1:8">
      <c r="A114" s="112"/>
      <c r="B114" s="112"/>
      <c r="C114" s="112"/>
      <c r="D114" s="112"/>
      <c r="E114" s="111"/>
      <c r="F114" s="111"/>
      <c r="G114" s="111"/>
      <c r="H114" s="111"/>
    </row>
    <row r="115" spans="1:8">
      <c r="A115" s="112"/>
      <c r="B115" s="112"/>
      <c r="C115" s="112"/>
      <c r="D115" s="112"/>
      <c r="E115" s="111"/>
      <c r="F115" s="111"/>
      <c r="G115" s="111"/>
      <c r="H115" s="111"/>
    </row>
    <row r="116" spans="1:8">
      <c r="A116" s="112"/>
      <c r="B116" s="112"/>
      <c r="C116" s="112"/>
      <c r="D116" s="112"/>
      <c r="E116" s="111"/>
      <c r="F116" s="111"/>
      <c r="G116" s="111"/>
      <c r="H116" s="111"/>
    </row>
    <row r="117" spans="1:8">
      <c r="A117" s="112"/>
      <c r="B117" s="112"/>
      <c r="C117" s="112"/>
      <c r="D117" s="112"/>
      <c r="E117" s="111"/>
      <c r="F117" s="111"/>
      <c r="G117" s="111"/>
      <c r="H117" s="111"/>
    </row>
    <row r="118" spans="1:8">
      <c r="A118" s="112"/>
      <c r="B118" s="112"/>
      <c r="C118" s="112"/>
      <c r="D118" s="112"/>
      <c r="E118" s="111"/>
      <c r="F118" s="111"/>
      <c r="G118" s="111"/>
      <c r="H118" s="111"/>
    </row>
    <row r="119" spans="1:8">
      <c r="A119" s="112"/>
      <c r="B119" s="112"/>
      <c r="C119" s="112"/>
      <c r="D119" s="112"/>
      <c r="E119" s="111"/>
      <c r="F119" s="111"/>
      <c r="G119" s="111"/>
      <c r="H119" s="111"/>
    </row>
  </sheetData>
  <mergeCells count="14">
    <mergeCell ref="A12:A14"/>
    <mergeCell ref="B12:B14"/>
    <mergeCell ref="C12:C14"/>
    <mergeCell ref="D12:D14"/>
    <mergeCell ref="F12:G12"/>
    <mergeCell ref="H12:I12"/>
    <mergeCell ref="F13:G13"/>
    <mergeCell ref="H13:I13"/>
    <mergeCell ref="D102:E102"/>
    <mergeCell ref="A7:I7"/>
    <mergeCell ref="A8:I8"/>
    <mergeCell ref="A9:I9"/>
    <mergeCell ref="A10:I10"/>
    <mergeCell ref="B11:H11"/>
  </mergeCells>
  <pageMargins left="0.19685039370078741" right="0.19685039370078741" top="0.19685039370078741" bottom="0.19685039370078741" header="0.11811023622047245" footer="0"/>
  <pageSetup paperSize="9" scale="66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L79"/>
  <sheetViews>
    <sheetView zoomScale="80" zoomScaleNormal="80" workbookViewId="0">
      <selection activeCell="B11" sqref="B11:B13"/>
    </sheetView>
  </sheetViews>
  <sheetFormatPr defaultRowHeight="18.75"/>
  <cols>
    <col min="1" max="1" width="4.28515625" style="9" customWidth="1"/>
    <col min="2" max="2" width="50.5703125" style="2" customWidth="1"/>
    <col min="3" max="3" width="13.28515625" style="2" customWidth="1"/>
    <col min="4" max="4" width="17.7109375" style="2" customWidth="1"/>
    <col min="5" max="5" width="14" style="2" customWidth="1"/>
    <col min="6" max="6" width="13.5703125" style="2" customWidth="1"/>
    <col min="7" max="7" width="15.5703125" style="2" customWidth="1"/>
    <col min="8" max="8" width="21.85546875" style="2" customWidth="1"/>
    <col min="9" max="9" width="13.7109375" style="2" customWidth="1"/>
    <col min="10" max="11" width="9.140625" style="2"/>
    <col min="12" max="12" width="10.42578125" style="2" bestFit="1" customWidth="1"/>
    <col min="13" max="16384" width="9.140625" style="2"/>
  </cols>
  <sheetData>
    <row r="1" spans="1:12" s="7" customFormat="1" ht="25.5" customHeight="1">
      <c r="B1" s="8"/>
      <c r="C1" s="8"/>
      <c r="D1" s="8"/>
      <c r="F1" s="8" t="s">
        <v>2</v>
      </c>
      <c r="G1" s="8"/>
      <c r="K1" s="8"/>
      <c r="L1" s="8"/>
    </row>
    <row r="2" spans="1:12" s="9" customFormat="1">
      <c r="B2" s="10"/>
      <c r="C2" s="10"/>
      <c r="D2" s="10"/>
      <c r="F2" s="10" t="s">
        <v>30</v>
      </c>
      <c r="G2" s="10"/>
      <c r="K2" s="10"/>
      <c r="L2" s="10"/>
    </row>
    <row r="3" spans="1:12" s="9" customFormat="1">
      <c r="B3" s="10"/>
      <c r="C3" s="10"/>
      <c r="D3" s="10"/>
      <c r="F3" s="10" t="s">
        <v>1</v>
      </c>
      <c r="G3" s="10"/>
      <c r="K3" s="10"/>
      <c r="L3" s="10"/>
    </row>
    <row r="4" spans="1:12" s="7" customFormat="1" ht="32.25" customHeight="1">
      <c r="B4" s="8"/>
      <c r="C4" s="8"/>
      <c r="D4" s="8"/>
      <c r="F4" s="8" t="s">
        <v>21</v>
      </c>
      <c r="G4" s="8"/>
      <c r="H4" s="7" t="s">
        <v>63</v>
      </c>
      <c r="K4" s="8"/>
      <c r="L4" s="8"/>
    </row>
    <row r="5" spans="1:12" s="9" customFormat="1" ht="33" customHeight="1">
      <c r="F5" s="41" t="s">
        <v>58</v>
      </c>
      <c r="G5" s="11"/>
    </row>
    <row r="6" spans="1:12" s="7" customFormat="1" ht="75.75" customHeight="1">
      <c r="B6" s="107" t="s">
        <v>22</v>
      </c>
      <c r="C6" s="107"/>
      <c r="D6" s="107"/>
      <c r="E6" s="107"/>
      <c r="F6" s="107"/>
      <c r="G6" s="107"/>
    </row>
    <row r="7" spans="1:12" s="9" customFormat="1">
      <c r="B7" s="108" t="s">
        <v>23</v>
      </c>
      <c r="C7" s="108"/>
      <c r="D7" s="108"/>
      <c r="E7" s="108"/>
      <c r="F7" s="108"/>
      <c r="G7" s="108"/>
    </row>
    <row r="8" spans="1:12" s="9" customFormat="1">
      <c r="B8" s="108" t="s">
        <v>28</v>
      </c>
      <c r="C8" s="109"/>
      <c r="D8" s="109"/>
      <c r="E8" s="109"/>
      <c r="F8" s="109"/>
      <c r="G8" s="109"/>
    </row>
    <row r="9" spans="1:12" s="9" customFormat="1">
      <c r="B9" s="10" t="s">
        <v>25</v>
      </c>
      <c r="C9" s="10"/>
      <c r="D9" s="10"/>
      <c r="E9" s="10"/>
      <c r="F9" s="10"/>
      <c r="G9" s="10"/>
    </row>
    <row r="10" spans="1:12" s="9" customFormat="1" ht="19.5" thickBot="1">
      <c r="A10" s="10"/>
      <c r="B10" s="108" t="s">
        <v>67</v>
      </c>
      <c r="C10" s="108"/>
      <c r="D10" s="108"/>
      <c r="E10" s="108"/>
      <c r="F10" s="108"/>
      <c r="G10" s="108"/>
      <c r="H10" s="9" t="s">
        <v>19</v>
      </c>
    </row>
    <row r="11" spans="1:12" ht="136.15" customHeight="1" thickBot="1">
      <c r="A11" s="92" t="s">
        <v>0</v>
      </c>
      <c r="B11" s="95" t="s">
        <v>8</v>
      </c>
      <c r="C11" s="98" t="s">
        <v>3</v>
      </c>
      <c r="D11" s="5" t="s">
        <v>27</v>
      </c>
      <c r="E11" s="101" t="s">
        <v>24</v>
      </c>
      <c r="F11" s="102"/>
      <c r="G11" s="101" t="s">
        <v>29</v>
      </c>
      <c r="H11" s="102"/>
    </row>
    <row r="12" spans="1:12" ht="34.9" customHeight="1" thickBot="1">
      <c r="A12" s="93"/>
      <c r="B12" s="96"/>
      <c r="C12" s="99"/>
      <c r="D12" s="6" t="s">
        <v>26</v>
      </c>
      <c r="E12" s="103" t="s">
        <v>20</v>
      </c>
      <c r="F12" s="104"/>
      <c r="G12" s="105" t="s">
        <v>42</v>
      </c>
      <c r="H12" s="106"/>
    </row>
    <row r="13" spans="1:12" s="1" customFormat="1" ht="43.15" customHeight="1" thickBot="1">
      <c r="A13" s="94"/>
      <c r="B13" s="97"/>
      <c r="C13" s="100"/>
      <c r="D13" s="6" t="s">
        <v>4</v>
      </c>
      <c r="E13" s="6" t="s">
        <v>4</v>
      </c>
      <c r="F13" s="6" t="s">
        <v>5</v>
      </c>
      <c r="G13" s="6" t="s">
        <v>4</v>
      </c>
      <c r="H13" s="6" t="s">
        <v>5</v>
      </c>
    </row>
    <row r="14" spans="1:12" s="1" customFormat="1" ht="15.75" customHeight="1" thickBot="1">
      <c r="A14" s="12">
        <v>1</v>
      </c>
      <c r="B14" s="13">
        <v>2</v>
      </c>
      <c r="C14" s="14">
        <v>3</v>
      </c>
      <c r="D14" s="14"/>
      <c r="E14" s="14">
        <v>5</v>
      </c>
      <c r="F14" s="14">
        <v>6</v>
      </c>
      <c r="G14" s="15">
        <v>7</v>
      </c>
      <c r="H14" s="16">
        <v>8</v>
      </c>
    </row>
    <row r="15" spans="1:12" ht="19.899999999999999" customHeight="1">
      <c r="A15" s="17">
        <v>1</v>
      </c>
      <c r="B15" s="18" t="s">
        <v>14</v>
      </c>
      <c r="C15" s="19" t="s">
        <v>6</v>
      </c>
      <c r="D15" s="56">
        <v>37.44</v>
      </c>
      <c r="E15" s="57">
        <f>ROUND((D15*12%+D15),2)</f>
        <v>41.93</v>
      </c>
      <c r="F15" s="58">
        <f>ROUND((E15*1.2),2)</f>
        <v>50.32</v>
      </c>
      <c r="G15" s="58">
        <f>ROUND((D15*30%+D15),2)</f>
        <v>48.67</v>
      </c>
      <c r="H15" s="59">
        <f>ROUND((G15*1.2),2)</f>
        <v>58.4</v>
      </c>
      <c r="I15" s="4"/>
      <c r="K15" s="4"/>
    </row>
    <row r="16" spans="1:12" ht="19.899999999999999" customHeight="1" thickBot="1">
      <c r="A16" s="33"/>
      <c r="B16" s="20" t="s">
        <v>44</v>
      </c>
      <c r="C16" s="21" t="s">
        <v>7</v>
      </c>
      <c r="D16" s="60">
        <v>1.89</v>
      </c>
      <c r="E16" s="61">
        <f t="shared" ref="E16:E74" si="0">ROUND((D16*12%+D16),2)</f>
        <v>2.12</v>
      </c>
      <c r="F16" s="61">
        <f>ROUND((E16*1.2),2)</f>
        <v>2.54</v>
      </c>
      <c r="G16" s="62">
        <f t="shared" ref="G16:G74" si="1">ROUND((D16*30%+D16),2)</f>
        <v>2.46</v>
      </c>
      <c r="H16" s="63">
        <f>ROUND((G16*1.2),2)</f>
        <v>2.95</v>
      </c>
      <c r="I16" s="4"/>
      <c r="K16" s="4"/>
    </row>
    <row r="17" spans="1:11" ht="19.899999999999999" customHeight="1">
      <c r="A17" s="17">
        <v>2</v>
      </c>
      <c r="B17" s="18" t="s">
        <v>14</v>
      </c>
      <c r="C17" s="19" t="s">
        <v>6</v>
      </c>
      <c r="D17" s="56">
        <v>36.020000000000003</v>
      </c>
      <c r="E17" s="58">
        <f t="shared" si="0"/>
        <v>40.340000000000003</v>
      </c>
      <c r="F17" s="58">
        <f>ROUND((E17*1.2),2)</f>
        <v>48.41</v>
      </c>
      <c r="G17" s="58">
        <f t="shared" si="1"/>
        <v>46.83</v>
      </c>
      <c r="H17" s="59">
        <f t="shared" ref="H17:H24" si="2">ROUND((G17*1.2),2)</f>
        <v>56.2</v>
      </c>
      <c r="I17" s="4"/>
      <c r="K17" s="4"/>
    </row>
    <row r="18" spans="1:11" ht="19.899999999999999" customHeight="1" thickBot="1">
      <c r="A18" s="33"/>
      <c r="B18" s="20" t="s">
        <v>45</v>
      </c>
      <c r="C18" s="21" t="s">
        <v>7</v>
      </c>
      <c r="D18" s="60">
        <v>1.84</v>
      </c>
      <c r="E18" s="62">
        <f t="shared" si="0"/>
        <v>2.06</v>
      </c>
      <c r="F18" s="61">
        <f t="shared" ref="F18:F23" si="3">ROUND((E18*1.2),2)</f>
        <v>2.4700000000000002</v>
      </c>
      <c r="G18" s="62">
        <f t="shared" si="1"/>
        <v>2.39</v>
      </c>
      <c r="H18" s="63">
        <f t="shared" si="2"/>
        <v>2.87</v>
      </c>
      <c r="I18" s="4"/>
      <c r="K18" s="4"/>
    </row>
    <row r="19" spans="1:11" ht="19.899999999999999" customHeight="1">
      <c r="A19" s="17">
        <v>3</v>
      </c>
      <c r="B19" s="18" t="s">
        <v>14</v>
      </c>
      <c r="C19" s="19" t="s">
        <v>6</v>
      </c>
      <c r="D19" s="56">
        <v>34.729999999999997</v>
      </c>
      <c r="E19" s="57">
        <f t="shared" si="0"/>
        <v>38.9</v>
      </c>
      <c r="F19" s="58">
        <f>ROUND((E19*1.2),2)</f>
        <v>46.68</v>
      </c>
      <c r="G19" s="57">
        <f t="shared" si="1"/>
        <v>45.15</v>
      </c>
      <c r="H19" s="59">
        <f t="shared" si="2"/>
        <v>54.18</v>
      </c>
      <c r="I19" s="4"/>
      <c r="K19" s="4"/>
    </row>
    <row r="20" spans="1:11" ht="19.899999999999999" customHeight="1" thickBot="1">
      <c r="A20" s="33"/>
      <c r="B20" s="20" t="s">
        <v>46</v>
      </c>
      <c r="C20" s="21" t="s">
        <v>7</v>
      </c>
      <c r="D20" s="60">
        <v>1.84</v>
      </c>
      <c r="E20" s="61">
        <f t="shared" si="0"/>
        <v>2.06</v>
      </c>
      <c r="F20" s="61">
        <f t="shared" si="3"/>
        <v>2.4700000000000002</v>
      </c>
      <c r="G20" s="61">
        <f t="shared" si="1"/>
        <v>2.39</v>
      </c>
      <c r="H20" s="63">
        <f t="shared" si="2"/>
        <v>2.87</v>
      </c>
      <c r="I20" s="4"/>
      <c r="K20" s="4"/>
    </row>
    <row r="21" spans="1:11" ht="19.899999999999999" customHeight="1">
      <c r="A21" s="17">
        <v>4</v>
      </c>
      <c r="B21" s="18" t="s">
        <v>14</v>
      </c>
      <c r="C21" s="19" t="s">
        <v>6</v>
      </c>
      <c r="D21" s="56">
        <v>36.020000000000003</v>
      </c>
      <c r="E21" s="57">
        <f t="shared" si="0"/>
        <v>40.340000000000003</v>
      </c>
      <c r="F21" s="58">
        <f>ROUND((E21*1.2),2)</f>
        <v>48.41</v>
      </c>
      <c r="G21" s="57">
        <f t="shared" si="1"/>
        <v>46.83</v>
      </c>
      <c r="H21" s="59">
        <f t="shared" si="2"/>
        <v>56.2</v>
      </c>
      <c r="I21" s="4"/>
      <c r="K21" s="4"/>
    </row>
    <row r="22" spans="1:11" ht="19.899999999999999" customHeight="1" thickBot="1">
      <c r="A22" s="33"/>
      <c r="B22" s="20" t="s">
        <v>47</v>
      </c>
      <c r="C22" s="21" t="s">
        <v>7</v>
      </c>
      <c r="D22" s="60">
        <v>1.84</v>
      </c>
      <c r="E22" s="61">
        <f t="shared" si="0"/>
        <v>2.06</v>
      </c>
      <c r="F22" s="61">
        <f t="shared" si="3"/>
        <v>2.4700000000000002</v>
      </c>
      <c r="G22" s="61">
        <f t="shared" si="1"/>
        <v>2.39</v>
      </c>
      <c r="H22" s="63">
        <f t="shared" si="2"/>
        <v>2.87</v>
      </c>
      <c r="I22" s="4"/>
      <c r="K22" s="4"/>
    </row>
    <row r="23" spans="1:11" ht="19.899999999999999" customHeight="1">
      <c r="A23" s="17">
        <v>5</v>
      </c>
      <c r="B23" s="18" t="s">
        <v>14</v>
      </c>
      <c r="C23" s="19" t="s">
        <v>6</v>
      </c>
      <c r="D23" s="56">
        <v>37.53</v>
      </c>
      <c r="E23" s="57">
        <f t="shared" si="0"/>
        <v>42.03</v>
      </c>
      <c r="F23" s="58">
        <f t="shared" si="3"/>
        <v>50.44</v>
      </c>
      <c r="G23" s="57">
        <f t="shared" si="1"/>
        <v>48.79</v>
      </c>
      <c r="H23" s="59">
        <f t="shared" si="2"/>
        <v>58.55</v>
      </c>
      <c r="I23" s="4"/>
      <c r="K23" s="4"/>
    </row>
    <row r="24" spans="1:11" ht="19.899999999999999" customHeight="1" thickBot="1">
      <c r="A24" s="33"/>
      <c r="B24" s="20" t="s">
        <v>48</v>
      </c>
      <c r="C24" s="21" t="s">
        <v>7</v>
      </c>
      <c r="D24" s="60">
        <v>1.77</v>
      </c>
      <c r="E24" s="61">
        <f t="shared" si="0"/>
        <v>1.98</v>
      </c>
      <c r="F24" s="61">
        <f>ROUND((E24*1.2),2)</f>
        <v>2.38</v>
      </c>
      <c r="G24" s="61">
        <f t="shared" si="1"/>
        <v>2.2999999999999998</v>
      </c>
      <c r="H24" s="63">
        <f t="shared" si="2"/>
        <v>2.76</v>
      </c>
      <c r="I24" s="4"/>
      <c r="K24" s="4"/>
    </row>
    <row r="25" spans="1:11" ht="19.899999999999999" customHeight="1">
      <c r="A25" s="17">
        <v>6</v>
      </c>
      <c r="B25" s="18" t="s">
        <v>14</v>
      </c>
      <c r="C25" s="19" t="s">
        <v>6</v>
      </c>
      <c r="D25" s="56">
        <v>38.409999999999997</v>
      </c>
      <c r="E25" s="58">
        <f t="shared" si="0"/>
        <v>43.02</v>
      </c>
      <c r="F25" s="58">
        <f>ROUND((E25*1.2),2)</f>
        <v>51.62</v>
      </c>
      <c r="G25" s="57">
        <f t="shared" si="1"/>
        <v>49.93</v>
      </c>
      <c r="H25" s="59">
        <f>ROUND((G25*1.2),2)</f>
        <v>59.92</v>
      </c>
      <c r="I25" s="4"/>
      <c r="K25" s="4"/>
    </row>
    <row r="26" spans="1:11" ht="19.899999999999999" customHeight="1" thickBot="1">
      <c r="A26" s="33"/>
      <c r="B26" s="20" t="s">
        <v>49</v>
      </c>
      <c r="C26" s="21" t="s">
        <v>7</v>
      </c>
      <c r="D26" s="60">
        <v>1.77</v>
      </c>
      <c r="E26" s="62">
        <f t="shared" si="0"/>
        <v>1.98</v>
      </c>
      <c r="F26" s="61">
        <f>ROUND((E26*1.2),2)</f>
        <v>2.38</v>
      </c>
      <c r="G26" s="61">
        <f t="shared" si="1"/>
        <v>2.2999999999999998</v>
      </c>
      <c r="H26" s="63">
        <f>ROUND((G26*1.2),2)</f>
        <v>2.76</v>
      </c>
      <c r="I26" s="4"/>
      <c r="K26" s="4"/>
    </row>
    <row r="27" spans="1:11" ht="19.899999999999999" customHeight="1">
      <c r="A27" s="17">
        <v>7</v>
      </c>
      <c r="B27" s="18" t="s">
        <v>14</v>
      </c>
      <c r="C27" s="19" t="s">
        <v>6</v>
      </c>
      <c r="D27" s="56">
        <v>38.36</v>
      </c>
      <c r="E27" s="57">
        <f t="shared" si="0"/>
        <v>42.96</v>
      </c>
      <c r="F27" s="58">
        <f>ROUND((E27*1.2),2)</f>
        <v>51.55</v>
      </c>
      <c r="G27" s="58">
        <f t="shared" si="1"/>
        <v>49.87</v>
      </c>
      <c r="H27" s="59">
        <f>ROUND((G27*1.2),2)</f>
        <v>59.84</v>
      </c>
      <c r="I27" s="4"/>
      <c r="K27" s="4"/>
    </row>
    <row r="28" spans="1:11" ht="19.899999999999999" customHeight="1" thickBot="1">
      <c r="A28" s="33"/>
      <c r="B28" s="20" t="s">
        <v>50</v>
      </c>
      <c r="C28" s="21" t="s">
        <v>7</v>
      </c>
      <c r="D28" s="60">
        <v>1.77</v>
      </c>
      <c r="E28" s="61">
        <f t="shared" si="0"/>
        <v>1.98</v>
      </c>
      <c r="F28" s="61">
        <f>ROUND((E28*1.2),2)</f>
        <v>2.38</v>
      </c>
      <c r="G28" s="62">
        <f t="shared" si="1"/>
        <v>2.2999999999999998</v>
      </c>
      <c r="H28" s="63">
        <f>ROUND((G28*1.2),2)</f>
        <v>2.76</v>
      </c>
      <c r="I28" s="4"/>
      <c r="K28" s="4"/>
    </row>
    <row r="29" spans="1:11" ht="19.899999999999999" customHeight="1">
      <c r="A29" s="17">
        <v>8</v>
      </c>
      <c r="B29" s="18" t="s">
        <v>14</v>
      </c>
      <c r="C29" s="19" t="s">
        <v>6</v>
      </c>
      <c r="D29" s="56">
        <v>38.96</v>
      </c>
      <c r="E29" s="57">
        <f t="shared" si="0"/>
        <v>43.64</v>
      </c>
      <c r="F29" s="58">
        <f t="shared" ref="F29:F74" si="4">ROUND((E29*1.2),2)</f>
        <v>52.37</v>
      </c>
      <c r="G29" s="64">
        <f t="shared" si="1"/>
        <v>50.65</v>
      </c>
      <c r="H29" s="59">
        <f t="shared" ref="H29:H74" si="5">ROUND((G29*1.2),2)</f>
        <v>60.78</v>
      </c>
      <c r="I29" s="4"/>
      <c r="K29" s="4"/>
    </row>
    <row r="30" spans="1:11" ht="19.899999999999999" customHeight="1" thickBot="1">
      <c r="A30" s="33"/>
      <c r="B30" s="20" t="s">
        <v>51</v>
      </c>
      <c r="C30" s="21" t="s">
        <v>7</v>
      </c>
      <c r="D30" s="60">
        <v>1.77</v>
      </c>
      <c r="E30" s="65">
        <f t="shared" si="0"/>
        <v>1.98</v>
      </c>
      <c r="F30" s="61">
        <f>ROUND((E30*1.2),2)</f>
        <v>2.38</v>
      </c>
      <c r="G30" s="61">
        <f t="shared" si="1"/>
        <v>2.2999999999999998</v>
      </c>
      <c r="H30" s="63">
        <f t="shared" si="5"/>
        <v>2.76</v>
      </c>
      <c r="I30" s="4"/>
      <c r="K30" s="4"/>
    </row>
    <row r="31" spans="1:11" ht="19.899999999999999" customHeight="1">
      <c r="A31" s="42"/>
      <c r="B31" s="43" t="s">
        <v>14</v>
      </c>
      <c r="C31" s="44" t="s">
        <v>6</v>
      </c>
      <c r="D31" s="66">
        <v>37.21</v>
      </c>
      <c r="E31" s="67">
        <f t="shared" si="0"/>
        <v>41.68</v>
      </c>
      <c r="F31" s="68">
        <f t="shared" si="4"/>
        <v>50.02</v>
      </c>
      <c r="G31" s="69">
        <f t="shared" si="1"/>
        <v>48.37</v>
      </c>
      <c r="H31" s="70">
        <f t="shared" si="5"/>
        <v>58.04</v>
      </c>
      <c r="I31" s="4"/>
      <c r="K31" s="4"/>
    </row>
    <row r="32" spans="1:11" ht="19.899999999999999" customHeight="1" thickBot="1">
      <c r="A32" s="45"/>
      <c r="B32" s="46" t="s">
        <v>10</v>
      </c>
      <c r="C32" s="47" t="s">
        <v>7</v>
      </c>
      <c r="D32" s="71">
        <v>1.81</v>
      </c>
      <c r="E32" s="72">
        <f t="shared" si="0"/>
        <v>2.0299999999999998</v>
      </c>
      <c r="F32" s="73">
        <f t="shared" si="4"/>
        <v>2.44</v>
      </c>
      <c r="G32" s="74">
        <f t="shared" si="1"/>
        <v>2.35</v>
      </c>
      <c r="H32" s="75">
        <f t="shared" si="5"/>
        <v>2.82</v>
      </c>
      <c r="I32" s="4"/>
      <c r="K32" s="4"/>
    </row>
    <row r="33" spans="1:11" ht="19.899999999999999" customHeight="1">
      <c r="A33" s="22">
        <v>9</v>
      </c>
      <c r="B33" s="23" t="s">
        <v>14</v>
      </c>
      <c r="C33" s="24" t="s">
        <v>6</v>
      </c>
      <c r="D33" s="76">
        <v>36.01</v>
      </c>
      <c r="E33" s="58">
        <f t="shared" si="0"/>
        <v>40.33</v>
      </c>
      <c r="F33" s="58">
        <f t="shared" si="4"/>
        <v>48.4</v>
      </c>
      <c r="G33" s="58">
        <f t="shared" si="1"/>
        <v>46.81</v>
      </c>
      <c r="H33" s="59">
        <f t="shared" si="5"/>
        <v>56.17</v>
      </c>
      <c r="I33" s="4"/>
      <c r="K33" s="4"/>
    </row>
    <row r="34" spans="1:11" ht="19.899999999999999" customHeight="1" thickBot="1">
      <c r="A34" s="27"/>
      <c r="B34" s="25" t="s">
        <v>52</v>
      </c>
      <c r="C34" s="26" t="s">
        <v>7</v>
      </c>
      <c r="D34" s="77">
        <v>1.38</v>
      </c>
      <c r="E34" s="65">
        <f t="shared" si="0"/>
        <v>1.55</v>
      </c>
      <c r="F34" s="61">
        <f>ROUND((E34*1.2),2)</f>
        <v>1.86</v>
      </c>
      <c r="G34" s="62">
        <f t="shared" si="1"/>
        <v>1.79</v>
      </c>
      <c r="H34" s="63">
        <f t="shared" si="5"/>
        <v>2.15</v>
      </c>
      <c r="I34" s="4"/>
      <c r="K34" s="4"/>
    </row>
    <row r="35" spans="1:11" ht="19.899999999999999" customHeight="1">
      <c r="A35" s="22">
        <v>10</v>
      </c>
      <c r="B35" s="23" t="s">
        <v>14</v>
      </c>
      <c r="C35" s="24" t="s">
        <v>6</v>
      </c>
      <c r="D35" s="76">
        <v>34.71</v>
      </c>
      <c r="E35" s="58">
        <f t="shared" si="0"/>
        <v>38.880000000000003</v>
      </c>
      <c r="F35" s="58">
        <f t="shared" ref="F35:F40" si="6">ROUND((E35*1.2),2)</f>
        <v>46.66</v>
      </c>
      <c r="G35" s="58">
        <f t="shared" si="1"/>
        <v>45.12</v>
      </c>
      <c r="H35" s="59">
        <f t="shared" si="5"/>
        <v>54.14</v>
      </c>
      <c r="I35" s="4"/>
      <c r="K35" s="4"/>
    </row>
    <row r="36" spans="1:11" ht="19.899999999999999" customHeight="1" thickBot="1">
      <c r="A36" s="27"/>
      <c r="B36" s="25" t="s">
        <v>53</v>
      </c>
      <c r="C36" s="26" t="s">
        <v>7</v>
      </c>
      <c r="D36" s="78">
        <v>1.2</v>
      </c>
      <c r="E36" s="65">
        <f t="shared" si="0"/>
        <v>1.34</v>
      </c>
      <c r="F36" s="61">
        <f>ROUND((E36*1.2),2)</f>
        <v>1.61</v>
      </c>
      <c r="G36" s="62">
        <f t="shared" si="1"/>
        <v>1.56</v>
      </c>
      <c r="H36" s="63">
        <f t="shared" si="5"/>
        <v>1.87</v>
      </c>
      <c r="I36" s="4"/>
      <c r="K36" s="4"/>
    </row>
    <row r="37" spans="1:11" ht="19.899999999999999" customHeight="1">
      <c r="A37" s="22">
        <v>11</v>
      </c>
      <c r="B37" s="23" t="s">
        <v>14</v>
      </c>
      <c r="C37" s="24" t="s">
        <v>6</v>
      </c>
      <c r="D37" s="76">
        <v>36.49</v>
      </c>
      <c r="E37" s="58">
        <f t="shared" si="0"/>
        <v>40.869999999999997</v>
      </c>
      <c r="F37" s="58">
        <f t="shared" si="6"/>
        <v>49.04</v>
      </c>
      <c r="G37" s="57">
        <f t="shared" si="1"/>
        <v>47.44</v>
      </c>
      <c r="H37" s="59">
        <f t="shared" si="5"/>
        <v>56.93</v>
      </c>
      <c r="I37" s="4"/>
      <c r="K37" s="4"/>
    </row>
    <row r="38" spans="1:11" ht="19.899999999999999" customHeight="1" thickBot="1">
      <c r="A38" s="27"/>
      <c r="B38" s="25" t="s">
        <v>54</v>
      </c>
      <c r="C38" s="26" t="s">
        <v>7</v>
      </c>
      <c r="D38" s="78">
        <v>1.2</v>
      </c>
      <c r="E38" s="65">
        <f t="shared" si="0"/>
        <v>1.34</v>
      </c>
      <c r="F38" s="61">
        <f>ROUND((E38*1.2),2)</f>
        <v>1.61</v>
      </c>
      <c r="G38" s="61">
        <f t="shared" si="1"/>
        <v>1.56</v>
      </c>
      <c r="H38" s="63">
        <f t="shared" si="5"/>
        <v>1.87</v>
      </c>
      <c r="I38" s="4"/>
      <c r="K38" s="4"/>
    </row>
    <row r="39" spans="1:11" ht="19.899999999999999" customHeight="1">
      <c r="A39" s="42"/>
      <c r="B39" s="43" t="s">
        <v>14</v>
      </c>
      <c r="C39" s="44" t="s">
        <v>6</v>
      </c>
      <c r="D39" s="66">
        <v>35.74</v>
      </c>
      <c r="E39" s="67">
        <f t="shared" si="0"/>
        <v>40.03</v>
      </c>
      <c r="F39" s="67">
        <f t="shared" si="6"/>
        <v>48.04</v>
      </c>
      <c r="G39" s="69">
        <f t="shared" si="1"/>
        <v>46.46</v>
      </c>
      <c r="H39" s="70">
        <f t="shared" si="5"/>
        <v>55.75</v>
      </c>
      <c r="I39" s="4"/>
      <c r="K39" s="4"/>
    </row>
    <row r="40" spans="1:11" ht="19.899999999999999" customHeight="1" thickBot="1">
      <c r="A40" s="45"/>
      <c r="B40" s="46" t="s">
        <v>11</v>
      </c>
      <c r="C40" s="47" t="s">
        <v>7</v>
      </c>
      <c r="D40" s="71">
        <v>1.26</v>
      </c>
      <c r="E40" s="72">
        <f t="shared" si="0"/>
        <v>1.41</v>
      </c>
      <c r="F40" s="73">
        <f t="shared" si="6"/>
        <v>1.69</v>
      </c>
      <c r="G40" s="74">
        <f t="shared" si="1"/>
        <v>1.64</v>
      </c>
      <c r="H40" s="75">
        <f t="shared" si="5"/>
        <v>1.97</v>
      </c>
      <c r="I40" s="4"/>
      <c r="K40" s="4"/>
    </row>
    <row r="41" spans="1:11" ht="19.899999999999999" customHeight="1">
      <c r="A41" s="17">
        <v>12</v>
      </c>
      <c r="B41" s="18" t="s">
        <v>15</v>
      </c>
      <c r="C41" s="19" t="s">
        <v>6</v>
      </c>
      <c r="D41" s="56">
        <v>36.92</v>
      </c>
      <c r="E41" s="58">
        <f t="shared" si="0"/>
        <v>41.35</v>
      </c>
      <c r="F41" s="58">
        <f t="shared" si="4"/>
        <v>49.62</v>
      </c>
      <c r="G41" s="57">
        <f t="shared" si="1"/>
        <v>48</v>
      </c>
      <c r="H41" s="59">
        <f t="shared" si="5"/>
        <v>57.6</v>
      </c>
      <c r="I41" s="4"/>
      <c r="K41" s="4"/>
    </row>
    <row r="42" spans="1:11" ht="19.899999999999999" customHeight="1" thickBot="1">
      <c r="A42" s="33"/>
      <c r="B42" s="20" t="s">
        <v>56</v>
      </c>
      <c r="C42" s="21" t="s">
        <v>7</v>
      </c>
      <c r="D42" s="60">
        <v>1.48</v>
      </c>
      <c r="E42" s="65">
        <f t="shared" si="0"/>
        <v>1.66</v>
      </c>
      <c r="F42" s="61">
        <f t="shared" si="4"/>
        <v>1.99</v>
      </c>
      <c r="G42" s="61">
        <f t="shared" si="1"/>
        <v>1.92</v>
      </c>
      <c r="H42" s="63">
        <f t="shared" si="5"/>
        <v>2.2999999999999998</v>
      </c>
      <c r="I42" s="4"/>
      <c r="K42" s="4"/>
    </row>
    <row r="43" spans="1:11" ht="19.899999999999999" customHeight="1">
      <c r="A43" s="22">
        <v>13</v>
      </c>
      <c r="B43" s="23" t="s">
        <v>43</v>
      </c>
      <c r="C43" s="19" t="s">
        <v>6</v>
      </c>
      <c r="D43" s="79">
        <v>0.6</v>
      </c>
      <c r="E43" s="58">
        <f t="shared" si="0"/>
        <v>0.67</v>
      </c>
      <c r="F43" s="58">
        <f t="shared" si="4"/>
        <v>0.8</v>
      </c>
      <c r="G43" s="58">
        <f t="shared" si="1"/>
        <v>0.78</v>
      </c>
      <c r="H43" s="59">
        <f t="shared" si="5"/>
        <v>0.94</v>
      </c>
      <c r="I43" s="4"/>
      <c r="K43" s="4"/>
    </row>
    <row r="44" spans="1:11" ht="19.899999999999999" customHeight="1" thickBot="1">
      <c r="A44" s="27"/>
      <c r="B44" s="25"/>
      <c r="C44" s="26" t="s">
        <v>7</v>
      </c>
      <c r="D44" s="77">
        <v>0.28000000000000003</v>
      </c>
      <c r="E44" s="61">
        <f t="shared" si="0"/>
        <v>0.31</v>
      </c>
      <c r="F44" s="61">
        <f t="shared" si="4"/>
        <v>0.37</v>
      </c>
      <c r="G44" s="62">
        <f t="shared" si="1"/>
        <v>0.36</v>
      </c>
      <c r="H44" s="63">
        <f t="shared" si="5"/>
        <v>0.43</v>
      </c>
      <c r="I44" s="4"/>
      <c r="K44" s="4"/>
    </row>
    <row r="45" spans="1:11" ht="19.899999999999999" customHeight="1">
      <c r="A45" s="22">
        <v>14</v>
      </c>
      <c r="B45" s="23" t="s">
        <v>14</v>
      </c>
      <c r="C45" s="24" t="s">
        <v>6</v>
      </c>
      <c r="D45" s="76">
        <v>37.659999999999997</v>
      </c>
      <c r="E45" s="62">
        <f t="shared" si="0"/>
        <v>42.18</v>
      </c>
      <c r="F45" s="58">
        <f t="shared" si="4"/>
        <v>50.62</v>
      </c>
      <c r="G45" s="58">
        <f t="shared" si="1"/>
        <v>48.96</v>
      </c>
      <c r="H45" s="59">
        <f t="shared" si="5"/>
        <v>58.75</v>
      </c>
      <c r="I45" s="4"/>
      <c r="K45" s="4"/>
    </row>
    <row r="46" spans="1:11" ht="19.899999999999999" customHeight="1" thickBot="1">
      <c r="A46" s="39"/>
      <c r="B46" s="31" t="s">
        <v>34</v>
      </c>
      <c r="C46" s="38" t="s">
        <v>7</v>
      </c>
      <c r="D46" s="80">
        <v>1.68</v>
      </c>
      <c r="E46" s="61">
        <f t="shared" si="0"/>
        <v>1.88</v>
      </c>
      <c r="F46" s="65">
        <f t="shared" si="4"/>
        <v>2.2599999999999998</v>
      </c>
      <c r="G46" s="62">
        <f t="shared" si="1"/>
        <v>2.1800000000000002</v>
      </c>
      <c r="H46" s="81">
        <f t="shared" si="5"/>
        <v>2.62</v>
      </c>
      <c r="I46" s="4"/>
      <c r="K46" s="4"/>
    </row>
    <row r="47" spans="1:11" ht="19.899999999999999" customHeight="1">
      <c r="A47" s="17">
        <v>15</v>
      </c>
      <c r="B47" s="23" t="s">
        <v>14</v>
      </c>
      <c r="C47" s="24" t="s">
        <v>6</v>
      </c>
      <c r="D47" s="56">
        <v>46.65</v>
      </c>
      <c r="E47" s="62">
        <f t="shared" si="0"/>
        <v>52.25</v>
      </c>
      <c r="F47" s="58">
        <f t="shared" si="4"/>
        <v>62.7</v>
      </c>
      <c r="G47" s="58">
        <f t="shared" si="1"/>
        <v>60.65</v>
      </c>
      <c r="H47" s="59">
        <f t="shared" si="5"/>
        <v>72.78</v>
      </c>
      <c r="I47" s="4"/>
      <c r="K47" s="4"/>
    </row>
    <row r="48" spans="1:11" ht="19.899999999999999" customHeight="1" thickBot="1">
      <c r="A48" s="33"/>
      <c r="B48" s="25" t="s">
        <v>32</v>
      </c>
      <c r="C48" s="26" t="s">
        <v>7</v>
      </c>
      <c r="D48" s="60">
        <v>1.37</v>
      </c>
      <c r="E48" s="65">
        <f t="shared" si="0"/>
        <v>1.53</v>
      </c>
      <c r="F48" s="61">
        <f t="shared" si="4"/>
        <v>1.84</v>
      </c>
      <c r="G48" s="62">
        <f t="shared" si="1"/>
        <v>1.78</v>
      </c>
      <c r="H48" s="63">
        <f t="shared" si="5"/>
        <v>2.14</v>
      </c>
      <c r="I48" s="4"/>
      <c r="K48" s="4"/>
    </row>
    <row r="49" spans="1:11" ht="19.899999999999999" customHeight="1">
      <c r="A49" s="17">
        <v>16</v>
      </c>
      <c r="B49" s="23" t="s">
        <v>14</v>
      </c>
      <c r="C49" s="24" t="s">
        <v>6</v>
      </c>
      <c r="D49" s="56">
        <v>46.73</v>
      </c>
      <c r="E49" s="58">
        <f t="shared" si="0"/>
        <v>52.34</v>
      </c>
      <c r="F49" s="58">
        <f t="shared" si="4"/>
        <v>62.81</v>
      </c>
      <c r="G49" s="57">
        <f t="shared" si="1"/>
        <v>60.75</v>
      </c>
      <c r="H49" s="59">
        <f t="shared" si="5"/>
        <v>72.900000000000006</v>
      </c>
      <c r="I49" s="4"/>
      <c r="K49" s="4"/>
    </row>
    <row r="50" spans="1:11" ht="19.899999999999999" customHeight="1" thickBot="1">
      <c r="A50" s="33"/>
      <c r="B50" s="25" t="s">
        <v>33</v>
      </c>
      <c r="C50" s="26" t="s">
        <v>7</v>
      </c>
      <c r="D50" s="60">
        <v>1.37</v>
      </c>
      <c r="E50" s="65">
        <f t="shared" si="0"/>
        <v>1.53</v>
      </c>
      <c r="F50" s="61">
        <f t="shared" si="4"/>
        <v>1.84</v>
      </c>
      <c r="G50" s="61">
        <f t="shared" si="1"/>
        <v>1.78</v>
      </c>
      <c r="H50" s="63">
        <f t="shared" si="5"/>
        <v>2.14</v>
      </c>
      <c r="I50" s="4"/>
      <c r="K50" s="4"/>
    </row>
    <row r="51" spans="1:11" ht="19.899999999999999" customHeight="1">
      <c r="A51" s="28">
        <v>17</v>
      </c>
      <c r="B51" s="29" t="s">
        <v>16</v>
      </c>
      <c r="C51" s="34" t="s">
        <v>6</v>
      </c>
      <c r="D51" s="82">
        <v>29.1</v>
      </c>
      <c r="E51" s="58">
        <f t="shared" si="0"/>
        <v>32.590000000000003</v>
      </c>
      <c r="F51" s="83">
        <f t="shared" si="4"/>
        <v>39.11</v>
      </c>
      <c r="G51" s="57">
        <f t="shared" si="1"/>
        <v>37.83</v>
      </c>
      <c r="H51" s="84">
        <f t="shared" si="5"/>
        <v>45.4</v>
      </c>
      <c r="I51" s="4"/>
      <c r="K51" s="4"/>
    </row>
    <row r="52" spans="1:11" ht="19.899999999999999" customHeight="1" thickBot="1">
      <c r="A52" s="28"/>
      <c r="B52" s="29" t="s">
        <v>35</v>
      </c>
      <c r="C52" s="30" t="s">
        <v>7</v>
      </c>
      <c r="D52" s="85">
        <v>0.8</v>
      </c>
      <c r="E52" s="65">
        <f t="shared" si="0"/>
        <v>0.9</v>
      </c>
      <c r="F52" s="64">
        <f t="shared" si="4"/>
        <v>1.08</v>
      </c>
      <c r="G52" s="65">
        <f t="shared" si="1"/>
        <v>1.04</v>
      </c>
      <c r="H52" s="86">
        <f t="shared" si="5"/>
        <v>1.25</v>
      </c>
      <c r="I52" s="4"/>
      <c r="K52" s="4"/>
    </row>
    <row r="53" spans="1:11" ht="19.899999999999999" customHeight="1">
      <c r="A53" s="22">
        <v>18</v>
      </c>
      <c r="B53" s="23" t="s">
        <v>16</v>
      </c>
      <c r="C53" s="24" t="s">
        <v>6</v>
      </c>
      <c r="D53" s="76">
        <v>30.29</v>
      </c>
      <c r="E53" s="58">
        <f t="shared" si="0"/>
        <v>33.92</v>
      </c>
      <c r="F53" s="58">
        <f t="shared" si="4"/>
        <v>40.700000000000003</v>
      </c>
      <c r="G53" s="58">
        <f t="shared" si="1"/>
        <v>39.380000000000003</v>
      </c>
      <c r="H53" s="59">
        <f t="shared" si="5"/>
        <v>47.26</v>
      </c>
      <c r="I53" s="4"/>
      <c r="K53" s="4"/>
    </row>
    <row r="54" spans="1:11" ht="19.899999999999999" customHeight="1" thickBot="1">
      <c r="A54" s="27"/>
      <c r="B54" s="25" t="s">
        <v>36</v>
      </c>
      <c r="C54" s="26" t="s">
        <v>7</v>
      </c>
      <c r="D54" s="77">
        <v>0.69</v>
      </c>
      <c r="E54" s="65">
        <f t="shared" si="0"/>
        <v>0.77</v>
      </c>
      <c r="F54" s="61">
        <f t="shared" si="4"/>
        <v>0.92</v>
      </c>
      <c r="G54" s="62">
        <f t="shared" si="1"/>
        <v>0.9</v>
      </c>
      <c r="H54" s="63">
        <f t="shared" si="5"/>
        <v>1.08</v>
      </c>
      <c r="I54" s="4"/>
      <c r="K54" s="4"/>
    </row>
    <row r="55" spans="1:11" ht="19.899999999999999" customHeight="1">
      <c r="A55" s="17">
        <v>19</v>
      </c>
      <c r="B55" s="23" t="s">
        <v>18</v>
      </c>
      <c r="C55" s="24" t="s">
        <v>6</v>
      </c>
      <c r="D55" s="76">
        <v>29.1</v>
      </c>
      <c r="E55" s="58">
        <f t="shared" si="0"/>
        <v>32.590000000000003</v>
      </c>
      <c r="F55" s="58">
        <f t="shared" si="4"/>
        <v>39.11</v>
      </c>
      <c r="G55" s="58">
        <f t="shared" si="1"/>
        <v>37.83</v>
      </c>
      <c r="H55" s="59">
        <f t="shared" si="5"/>
        <v>45.4</v>
      </c>
      <c r="I55" s="4"/>
      <c r="K55" s="4"/>
    </row>
    <row r="56" spans="1:11" ht="19.899999999999999" customHeight="1" thickBot="1">
      <c r="A56" s="33"/>
      <c r="B56" s="25" t="s">
        <v>55</v>
      </c>
      <c r="C56" s="26" t="s">
        <v>7</v>
      </c>
      <c r="D56" s="87">
        <v>0.79</v>
      </c>
      <c r="E56" s="61">
        <f t="shared" si="0"/>
        <v>0.88</v>
      </c>
      <c r="F56" s="88">
        <f t="shared" si="4"/>
        <v>1.06</v>
      </c>
      <c r="G56" s="88">
        <f t="shared" si="1"/>
        <v>1.03</v>
      </c>
      <c r="H56" s="89">
        <f t="shared" si="5"/>
        <v>1.24</v>
      </c>
      <c r="I56" s="4"/>
      <c r="K56" s="4"/>
    </row>
    <row r="57" spans="1:11" ht="19.899999999999999" customHeight="1">
      <c r="A57" s="28">
        <v>20</v>
      </c>
      <c r="B57" s="29" t="s">
        <v>17</v>
      </c>
      <c r="C57" s="34" t="s">
        <v>6</v>
      </c>
      <c r="D57" s="82">
        <v>29.11</v>
      </c>
      <c r="E57" s="62">
        <f t="shared" si="0"/>
        <v>32.6</v>
      </c>
      <c r="F57" s="83">
        <f t="shared" si="4"/>
        <v>39.119999999999997</v>
      </c>
      <c r="G57" s="83">
        <f t="shared" si="1"/>
        <v>37.840000000000003</v>
      </c>
      <c r="H57" s="84">
        <f t="shared" si="5"/>
        <v>45.41</v>
      </c>
      <c r="I57" s="4"/>
      <c r="K57" s="4"/>
    </row>
    <row r="58" spans="1:11" ht="19.899999999999999" customHeight="1" thickBot="1">
      <c r="A58" s="33"/>
      <c r="B58" s="20" t="s">
        <v>37</v>
      </c>
      <c r="C58" s="21" t="s">
        <v>7</v>
      </c>
      <c r="D58" s="60">
        <v>0.92</v>
      </c>
      <c r="E58" s="61">
        <f t="shared" si="0"/>
        <v>1.03</v>
      </c>
      <c r="F58" s="61">
        <f t="shared" si="4"/>
        <v>1.24</v>
      </c>
      <c r="G58" s="62">
        <f t="shared" si="1"/>
        <v>1.2</v>
      </c>
      <c r="H58" s="63">
        <f t="shared" si="5"/>
        <v>1.44</v>
      </c>
      <c r="I58" s="4"/>
      <c r="K58" s="4"/>
    </row>
    <row r="59" spans="1:11" ht="19.899999999999999" customHeight="1">
      <c r="A59" s="17">
        <v>21</v>
      </c>
      <c r="B59" s="18" t="s">
        <v>16</v>
      </c>
      <c r="C59" s="19" t="s">
        <v>6</v>
      </c>
      <c r="D59" s="56">
        <v>29.72</v>
      </c>
      <c r="E59" s="58">
        <f t="shared" si="0"/>
        <v>33.29</v>
      </c>
      <c r="F59" s="58">
        <f t="shared" si="4"/>
        <v>39.950000000000003</v>
      </c>
      <c r="G59" s="57">
        <f t="shared" si="1"/>
        <v>38.64</v>
      </c>
      <c r="H59" s="59">
        <f t="shared" si="5"/>
        <v>46.37</v>
      </c>
      <c r="I59" s="4"/>
      <c r="K59" s="4"/>
    </row>
    <row r="60" spans="1:11" ht="19.899999999999999" customHeight="1" thickBot="1">
      <c r="A60" s="33"/>
      <c r="B60" s="20" t="s">
        <v>38</v>
      </c>
      <c r="C60" s="21" t="s">
        <v>7</v>
      </c>
      <c r="D60" s="60">
        <v>0.76</v>
      </c>
      <c r="E60" s="65">
        <f t="shared" si="0"/>
        <v>0.85</v>
      </c>
      <c r="F60" s="61">
        <f t="shared" si="4"/>
        <v>1.02</v>
      </c>
      <c r="G60" s="61">
        <f t="shared" si="1"/>
        <v>0.99</v>
      </c>
      <c r="H60" s="63">
        <f t="shared" si="5"/>
        <v>1.19</v>
      </c>
      <c r="I60" s="4"/>
      <c r="K60" s="4"/>
    </row>
    <row r="61" spans="1:11" ht="19.899999999999999" customHeight="1">
      <c r="A61" s="17">
        <v>22</v>
      </c>
      <c r="B61" s="18" t="s">
        <v>16</v>
      </c>
      <c r="C61" s="19" t="s">
        <v>6</v>
      </c>
      <c r="D61" s="56">
        <v>37.700000000000003</v>
      </c>
      <c r="E61" s="58">
        <f t="shared" si="0"/>
        <v>42.22</v>
      </c>
      <c r="F61" s="58">
        <f t="shared" si="4"/>
        <v>50.66</v>
      </c>
      <c r="G61" s="57">
        <f t="shared" si="1"/>
        <v>49.01</v>
      </c>
      <c r="H61" s="59">
        <f t="shared" si="5"/>
        <v>58.81</v>
      </c>
      <c r="I61" s="4"/>
      <c r="K61" s="4"/>
    </row>
    <row r="62" spans="1:11" ht="19.899999999999999" customHeight="1" thickBot="1">
      <c r="A62" s="28"/>
      <c r="B62" s="35" t="s">
        <v>39</v>
      </c>
      <c r="C62" s="36" t="s">
        <v>7</v>
      </c>
      <c r="D62" s="90">
        <v>0.76</v>
      </c>
      <c r="E62" s="65">
        <f t="shared" si="0"/>
        <v>0.85</v>
      </c>
      <c r="F62" s="65">
        <f t="shared" si="4"/>
        <v>1.02</v>
      </c>
      <c r="G62" s="61">
        <f t="shared" si="1"/>
        <v>0.99</v>
      </c>
      <c r="H62" s="81">
        <f t="shared" si="5"/>
        <v>1.19</v>
      </c>
      <c r="I62" s="4"/>
      <c r="K62" s="4"/>
    </row>
    <row r="63" spans="1:11" ht="19.899999999999999" customHeight="1">
      <c r="A63" s="17">
        <v>22</v>
      </c>
      <c r="B63" s="18" t="s">
        <v>16</v>
      </c>
      <c r="C63" s="19" t="s">
        <v>6</v>
      </c>
      <c r="D63" s="56">
        <v>31.53</v>
      </c>
      <c r="E63" s="58">
        <f t="shared" si="0"/>
        <v>35.31</v>
      </c>
      <c r="F63" s="58">
        <f t="shared" si="4"/>
        <v>42.37</v>
      </c>
      <c r="G63" s="57">
        <f t="shared" si="1"/>
        <v>40.99</v>
      </c>
      <c r="H63" s="59">
        <f t="shared" si="5"/>
        <v>49.19</v>
      </c>
      <c r="I63" s="4"/>
      <c r="K63" s="4"/>
    </row>
    <row r="64" spans="1:11" ht="19.899999999999999" customHeight="1" thickBot="1">
      <c r="A64" s="33"/>
      <c r="B64" s="40" t="s">
        <v>40</v>
      </c>
      <c r="C64" s="21" t="s">
        <v>7</v>
      </c>
      <c r="D64" s="60">
        <v>0.76</v>
      </c>
      <c r="E64" s="61">
        <f t="shared" si="0"/>
        <v>0.85</v>
      </c>
      <c r="F64" s="61">
        <f t="shared" si="4"/>
        <v>1.02</v>
      </c>
      <c r="G64" s="61">
        <f t="shared" si="1"/>
        <v>0.99</v>
      </c>
      <c r="H64" s="63">
        <f t="shared" si="5"/>
        <v>1.19</v>
      </c>
      <c r="I64" s="4"/>
      <c r="K64" s="4"/>
    </row>
    <row r="65" spans="1:11" ht="19.899999999999999" customHeight="1">
      <c r="A65" s="17">
        <v>23</v>
      </c>
      <c r="B65" s="23" t="s">
        <v>16</v>
      </c>
      <c r="C65" s="19" t="s">
        <v>6</v>
      </c>
      <c r="D65" s="56">
        <v>31.49</v>
      </c>
      <c r="E65" s="62">
        <f t="shared" si="0"/>
        <v>35.270000000000003</v>
      </c>
      <c r="F65" s="58">
        <f t="shared" si="4"/>
        <v>42.32</v>
      </c>
      <c r="G65" s="57">
        <f t="shared" si="1"/>
        <v>40.94</v>
      </c>
      <c r="H65" s="59">
        <f t="shared" si="5"/>
        <v>49.13</v>
      </c>
      <c r="I65" s="4"/>
      <c r="K65" s="4"/>
    </row>
    <row r="66" spans="1:11" ht="19.899999999999999" customHeight="1" thickBot="1">
      <c r="A66" s="33"/>
      <c r="B66" s="25" t="s">
        <v>41</v>
      </c>
      <c r="C66" s="21" t="s">
        <v>7</v>
      </c>
      <c r="D66" s="60">
        <v>0.53</v>
      </c>
      <c r="E66" s="65">
        <f t="shared" si="0"/>
        <v>0.59</v>
      </c>
      <c r="F66" s="61">
        <f t="shared" si="4"/>
        <v>0.71</v>
      </c>
      <c r="G66" s="61">
        <f t="shared" si="1"/>
        <v>0.69</v>
      </c>
      <c r="H66" s="63">
        <f t="shared" si="5"/>
        <v>0.83</v>
      </c>
      <c r="I66" s="4"/>
      <c r="K66" s="4"/>
    </row>
    <row r="67" spans="1:11" ht="19.899999999999999" customHeight="1">
      <c r="A67" s="49">
        <v>24</v>
      </c>
      <c r="B67" s="31" t="s">
        <v>13</v>
      </c>
      <c r="C67" s="32" t="s">
        <v>6</v>
      </c>
      <c r="D67" s="91">
        <v>29.75</v>
      </c>
      <c r="E67" s="58">
        <f t="shared" si="0"/>
        <v>33.32</v>
      </c>
      <c r="F67" s="83">
        <f t="shared" si="4"/>
        <v>39.979999999999997</v>
      </c>
      <c r="G67" s="57">
        <f t="shared" si="1"/>
        <v>38.68</v>
      </c>
      <c r="H67" s="84">
        <f t="shared" si="5"/>
        <v>46.42</v>
      </c>
      <c r="I67" s="4"/>
      <c r="K67" s="4"/>
    </row>
    <row r="68" spans="1:11" ht="19.899999999999999" customHeight="1" thickBot="1">
      <c r="A68" s="49"/>
      <c r="B68" s="31" t="s">
        <v>57</v>
      </c>
      <c r="C68" s="38" t="s">
        <v>7</v>
      </c>
      <c r="D68" s="80">
        <v>0.96</v>
      </c>
      <c r="E68" s="65">
        <f t="shared" si="0"/>
        <v>1.08</v>
      </c>
      <c r="F68" s="65">
        <f t="shared" si="4"/>
        <v>1.3</v>
      </c>
      <c r="G68" s="65">
        <f t="shared" si="1"/>
        <v>1.25</v>
      </c>
      <c r="H68" s="81">
        <f t="shared" si="5"/>
        <v>1.5</v>
      </c>
      <c r="I68" s="4"/>
      <c r="K68" s="4"/>
    </row>
    <row r="69" spans="1:11" ht="19.899999999999999" customHeight="1">
      <c r="A69" s="52">
        <v>25</v>
      </c>
      <c r="B69" s="53" t="s">
        <v>61</v>
      </c>
      <c r="C69" s="24" t="s">
        <v>6</v>
      </c>
      <c r="D69" s="76">
        <v>29.68</v>
      </c>
      <c r="E69" s="58">
        <f>ROUND((D69*12%+D69),2)</f>
        <v>33.24</v>
      </c>
      <c r="F69" s="58">
        <f>ROUND((E69*1.2),2)</f>
        <v>39.89</v>
      </c>
      <c r="G69" s="57">
        <f>ROUND((D69*30%+D69),2)</f>
        <v>38.58</v>
      </c>
      <c r="H69" s="59">
        <f>ROUND((G69*1.2),2)</f>
        <v>46.3</v>
      </c>
      <c r="I69" s="4"/>
      <c r="K69" s="4"/>
    </row>
    <row r="70" spans="1:11" ht="19.899999999999999" customHeight="1" thickBot="1">
      <c r="A70" s="54"/>
      <c r="B70" s="55" t="s">
        <v>62</v>
      </c>
      <c r="C70" s="26" t="s">
        <v>7</v>
      </c>
      <c r="D70" s="78">
        <v>0.7</v>
      </c>
      <c r="E70" s="61">
        <f>ROUND((D70*12%+D70),2)</f>
        <v>0.78</v>
      </c>
      <c r="F70" s="61">
        <f>ROUND((E70*1.2),2)</f>
        <v>0.94</v>
      </c>
      <c r="G70" s="61">
        <f>ROUND((D70*30%+D70),2)</f>
        <v>0.91</v>
      </c>
      <c r="H70" s="63">
        <f>ROUND((G70*1.2),2)</f>
        <v>1.0900000000000001</v>
      </c>
      <c r="I70" s="4"/>
      <c r="K70" s="4"/>
    </row>
    <row r="71" spans="1:11" ht="19.899999999999999" customHeight="1">
      <c r="A71" s="28">
        <v>26</v>
      </c>
      <c r="B71" s="29" t="s">
        <v>64</v>
      </c>
      <c r="C71" s="34" t="s">
        <v>6</v>
      </c>
      <c r="D71" s="82">
        <v>33.04</v>
      </c>
      <c r="E71" s="83">
        <f t="shared" si="0"/>
        <v>37</v>
      </c>
      <c r="F71" s="83">
        <f t="shared" si="4"/>
        <v>44.4</v>
      </c>
      <c r="G71" s="62">
        <f t="shared" si="1"/>
        <v>42.95</v>
      </c>
      <c r="H71" s="84">
        <f t="shared" si="5"/>
        <v>51.54</v>
      </c>
      <c r="I71" s="4"/>
      <c r="K71" s="4"/>
    </row>
    <row r="72" spans="1:11" ht="19.899999999999999" customHeight="1" thickBot="1">
      <c r="A72" s="33"/>
      <c r="B72" s="50" t="s">
        <v>65</v>
      </c>
      <c r="C72" s="21" t="s">
        <v>7</v>
      </c>
      <c r="D72" s="60">
        <v>1.27</v>
      </c>
      <c r="E72" s="65">
        <f t="shared" si="0"/>
        <v>1.42</v>
      </c>
      <c r="F72" s="61">
        <f t="shared" si="4"/>
        <v>1.7</v>
      </c>
      <c r="G72" s="61">
        <f t="shared" si="1"/>
        <v>1.65</v>
      </c>
      <c r="H72" s="63">
        <f t="shared" si="5"/>
        <v>1.98</v>
      </c>
      <c r="I72" s="4"/>
      <c r="K72" s="4"/>
    </row>
    <row r="73" spans="1:11" ht="19.899999999999999" customHeight="1">
      <c r="A73" s="17">
        <v>27</v>
      </c>
      <c r="B73" s="37" t="s">
        <v>12</v>
      </c>
      <c r="C73" s="24" t="s">
        <v>6</v>
      </c>
      <c r="D73" s="76">
        <v>34.619999999999997</v>
      </c>
      <c r="E73" s="58">
        <f t="shared" si="0"/>
        <v>38.770000000000003</v>
      </c>
      <c r="F73" s="57">
        <f t="shared" si="4"/>
        <v>46.52</v>
      </c>
      <c r="G73" s="58">
        <f t="shared" si="1"/>
        <v>45.01</v>
      </c>
      <c r="H73" s="59">
        <f t="shared" si="5"/>
        <v>54.01</v>
      </c>
      <c r="I73" s="4"/>
      <c r="K73" s="4"/>
    </row>
    <row r="74" spans="1:11" ht="19.899999999999999" customHeight="1" thickBot="1">
      <c r="A74" s="33"/>
      <c r="B74" s="51" t="s">
        <v>66</v>
      </c>
      <c r="C74" s="26" t="s">
        <v>7</v>
      </c>
      <c r="D74" s="77">
        <v>1.1399999999999999</v>
      </c>
      <c r="E74" s="61">
        <f t="shared" si="0"/>
        <v>1.28</v>
      </c>
      <c r="F74" s="61">
        <f t="shared" si="4"/>
        <v>1.54</v>
      </c>
      <c r="G74" s="62">
        <f t="shared" si="1"/>
        <v>1.48</v>
      </c>
      <c r="H74" s="63">
        <f t="shared" si="5"/>
        <v>1.78</v>
      </c>
      <c r="I74" s="4"/>
      <c r="K74" s="4"/>
    </row>
    <row r="75" spans="1:11">
      <c r="G75" s="48"/>
    </row>
    <row r="76" spans="1:11" ht="37.5" customHeight="1">
      <c r="B76" s="9" t="s">
        <v>9</v>
      </c>
      <c r="C76" s="9"/>
      <c r="D76" s="9"/>
      <c r="E76" s="9"/>
      <c r="F76" s="9" t="s">
        <v>31</v>
      </c>
      <c r="G76" s="9"/>
      <c r="H76" s="9"/>
    </row>
    <row r="77" spans="1:11" ht="37.5" customHeight="1">
      <c r="B77" s="9" t="s">
        <v>59</v>
      </c>
      <c r="C77" s="9"/>
      <c r="D77" s="9"/>
      <c r="E77" s="9"/>
      <c r="F77" s="9" t="s">
        <v>60</v>
      </c>
      <c r="G77" s="9"/>
      <c r="H77" s="9"/>
    </row>
    <row r="78" spans="1:11">
      <c r="B78" s="9"/>
      <c r="C78" s="9"/>
      <c r="D78" s="9"/>
      <c r="E78" s="9"/>
      <c r="F78" s="9"/>
      <c r="G78" s="9"/>
      <c r="H78" s="9"/>
    </row>
    <row r="79" spans="1:11" s="3" customFormat="1">
      <c r="A79" s="9"/>
      <c r="B79" s="9"/>
      <c r="C79" s="9"/>
      <c r="D79" s="9"/>
      <c r="E79" s="9"/>
      <c r="F79" s="9"/>
      <c r="G79" s="9"/>
      <c r="H79" s="9"/>
    </row>
  </sheetData>
  <mergeCells count="11">
    <mergeCell ref="B6:G6"/>
    <mergeCell ref="B7:G7"/>
    <mergeCell ref="B8:G8"/>
    <mergeCell ref="B10:G10"/>
    <mergeCell ref="A11:A13"/>
    <mergeCell ref="B11:B13"/>
    <mergeCell ref="C11:C13"/>
    <mergeCell ref="E11:F11"/>
    <mergeCell ref="G11:H11"/>
    <mergeCell ref="E12:F12"/>
    <mergeCell ref="G12:H12"/>
  </mergeCells>
  <pageMargins left="0.82677165354330717" right="0.23622047244094491" top="0.35433070866141736" bottom="0.35433070866141736" header="0.31496062992125984" footer="0.11811023622047245"/>
  <pageSetup paperSize="9" scale="6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дст </vt:lpstr>
      <vt:lpstr>авто 01.08.2023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IvanovaSveta</cp:lastModifiedBy>
  <cp:lastPrinted>2023-06-30T05:16:39Z</cp:lastPrinted>
  <dcterms:created xsi:type="dcterms:W3CDTF">2013-03-05T07:18:45Z</dcterms:created>
  <dcterms:modified xsi:type="dcterms:W3CDTF">2023-08-01T05:43:34Z</dcterms:modified>
</cp:coreProperties>
</file>