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15" windowHeight="10725"/>
  </bookViews>
  <sheets>
    <sheet name="Авто" sheetId="12" r:id="rId1"/>
    <sheet name="ДСТ" sheetId="5" r:id="rId2"/>
  </sheets>
  <calcPr calcId="124519" fullPrecision="0"/>
</workbook>
</file>

<file path=xl/calcChain.xml><?xml version="1.0" encoding="utf-8"?>
<calcChain xmlns="http://schemas.openxmlformats.org/spreadsheetml/2006/main">
  <c r="F16" i="12"/>
  <c r="F27"/>
  <c r="G27" s="1"/>
  <c r="F33"/>
  <c r="G33" s="1"/>
  <c r="E33"/>
  <c r="F32"/>
  <c r="G32" s="1"/>
  <c r="E32"/>
  <c r="F31"/>
  <c r="G31" s="1"/>
  <c r="E31"/>
  <c r="F30"/>
  <c r="G30" s="1"/>
  <c r="E30"/>
  <c r="F29"/>
  <c r="G29" s="1"/>
  <c r="E29"/>
  <c r="F28"/>
  <c r="G28" s="1"/>
  <c r="E28"/>
  <c r="E27"/>
  <c r="F26"/>
  <c r="G26" s="1"/>
  <c r="E26"/>
  <c r="F25"/>
  <c r="G25" s="1"/>
  <c r="E25"/>
  <c r="F24"/>
  <c r="G24" s="1"/>
  <c r="E24"/>
  <c r="B12" i="5"/>
  <c r="F19"/>
  <c r="G19" s="1"/>
  <c r="F18"/>
  <c r="G18" s="1"/>
  <c r="F20"/>
  <c r="G20" s="1"/>
  <c r="F21"/>
  <c r="G21" s="1"/>
  <c r="F22"/>
  <c r="G22" s="1"/>
  <c r="F17"/>
  <c r="G17" s="1"/>
  <c r="F17" i="12"/>
  <c r="G17" s="1"/>
  <c r="F18"/>
  <c r="G18" s="1"/>
  <c r="F19"/>
  <c r="G19" s="1"/>
  <c r="F20"/>
  <c r="F21"/>
  <c r="G21" s="1"/>
  <c r="F22"/>
  <c r="G22" s="1"/>
  <c r="F23"/>
  <c r="G23" s="1"/>
  <c r="E23"/>
  <c r="E22"/>
  <c r="E21"/>
  <c r="E20"/>
  <c r="E17"/>
  <c r="E18"/>
  <c r="E19"/>
  <c r="E16"/>
  <c r="E18" i="5"/>
  <c r="E19"/>
  <c r="E20"/>
  <c r="E21"/>
  <c r="E22"/>
  <c r="E17"/>
  <c r="G20" i="12" l="1"/>
  <c r="G16"/>
</calcChain>
</file>

<file path=xl/sharedStrings.xml><?xml version="1.0" encoding="utf-8"?>
<sst xmlns="http://schemas.openxmlformats.org/spreadsheetml/2006/main" count="86" uniqueCount="46">
  <si>
    <t>№ п/п</t>
  </si>
  <si>
    <t>Прейскурант</t>
  </si>
  <si>
    <t>РУП "Витебскавтодор"</t>
  </si>
  <si>
    <t>УТВЕРЖДАЮ</t>
  </si>
  <si>
    <t>Единица измерения</t>
  </si>
  <si>
    <t>1 час</t>
  </si>
  <si>
    <t>1 км</t>
  </si>
  <si>
    <t>Наименование работы (услуги)</t>
  </si>
  <si>
    <t>цен (тарифов) на работы (услуги)</t>
  </si>
  <si>
    <t>_________________</t>
  </si>
  <si>
    <t xml:space="preserve"> на перевозку грузов автомобильным транспортом</t>
  </si>
  <si>
    <t>на оказание услуг по управлению и технической  эксплуатации дорожно-строительной техники</t>
  </si>
  <si>
    <t>маш-час</t>
  </si>
  <si>
    <t>При строительстве и содержании а/д (мостов и др.), финансируемых за счет респ.и местн.бюджетов</t>
  </si>
  <si>
    <t>Для сторонних организаций</t>
  </si>
  <si>
    <t>С.Г. Ящук</t>
  </si>
  <si>
    <t>Начальник филиала ДЭУ № 8</t>
  </si>
  <si>
    <t>Нарезчик швов FT-33</t>
  </si>
  <si>
    <t>Амкодор -352 С</t>
  </si>
  <si>
    <t>С.Г.Ящук</t>
  </si>
  <si>
    <t xml:space="preserve"> без НДС</t>
  </si>
  <si>
    <t xml:space="preserve"> с НДС</t>
  </si>
  <si>
    <t>руб.</t>
  </si>
  <si>
    <t>без НДС</t>
  </si>
  <si>
    <t>Трактор МТЗ-82 среднее значение</t>
  </si>
  <si>
    <t>Эксковатор одноковшовый ЭО-3323</t>
  </si>
  <si>
    <r>
      <t xml:space="preserve">МАЗ-5516  (самосвал грузоподъемностью 20 т)                                             </t>
    </r>
    <r>
      <rPr>
        <b/>
        <i/>
        <sz val="12"/>
        <rFont val="Times New Roman"/>
        <family val="1"/>
        <charset val="204"/>
      </rPr>
      <t xml:space="preserve"> среднее значение</t>
    </r>
  </si>
  <si>
    <t>ГАЗ-3309000-1354 КО440-2</t>
  </si>
  <si>
    <t>ГАЗ-2752 114 (AI 1464-2) грузопассажирский специальный фургон (пассажирских мест 6)</t>
  </si>
  <si>
    <t>ГАЗ-3307  (АВ1736-2 )   грузовой специальный бортовой,  г/п 3,5 т</t>
  </si>
  <si>
    <t xml:space="preserve">Автобус ПАЗ-32051 АI 1466-2  (пассажирских мест 25) </t>
  </si>
  <si>
    <t>ГАЗ-331043  (АЕ 1765-2) грузовой специальный бортовой тентовый, г/п 3,9 т</t>
  </si>
  <si>
    <t xml:space="preserve">ГАЗ А22R32  АI 9364-2 грузовой специальный бортовой тентовый, (пассажирских мест 6) </t>
  </si>
  <si>
    <t>Автогрейдер ГС 14.02.-2</t>
  </si>
  <si>
    <t>Заливщик швов МОНО-800</t>
  </si>
  <si>
    <t>исп. Лупач Е.Д.   Тел. 8(02136) 2-27-63</t>
  </si>
  <si>
    <t>исп. Лупач Е.Д.  Тел. 8(02136) 2-27-63</t>
  </si>
  <si>
    <r>
      <t xml:space="preserve">филиала </t>
    </r>
    <r>
      <rPr>
        <b/>
        <sz val="11"/>
        <rFont val="Times New Roman"/>
        <family val="1"/>
        <charset val="204"/>
      </rPr>
      <t xml:space="preserve">Дорожно-эксплуатационное управление № 8 </t>
    </r>
    <r>
      <rPr>
        <sz val="11"/>
        <rFont val="Times New Roman"/>
        <family val="1"/>
        <charset val="204"/>
      </rPr>
      <t>РУП "Витебскавтодор"</t>
    </r>
  </si>
  <si>
    <r>
      <t xml:space="preserve">филиала </t>
    </r>
    <r>
      <rPr>
        <b/>
        <sz val="11"/>
        <rFont val="Times New Roman"/>
        <family val="1"/>
        <charset val="204"/>
      </rPr>
      <t xml:space="preserve">Дорожно-эксплуатационное управление № 8  </t>
    </r>
    <r>
      <rPr>
        <sz val="11"/>
        <rFont val="Times New Roman"/>
        <family val="1"/>
        <charset val="204"/>
      </rPr>
      <t>РУП "Витебскавтодор"</t>
    </r>
  </si>
  <si>
    <t>ИНВ №</t>
  </si>
  <si>
    <t>ИНВ.№</t>
  </si>
  <si>
    <r>
      <t xml:space="preserve">МАЗ-5551  (самосвал грузоподъемностью 10 т)                                             </t>
    </r>
    <r>
      <rPr>
        <b/>
        <i/>
        <sz val="12"/>
        <rFont val="Times New Roman"/>
        <family val="1"/>
        <charset val="204"/>
      </rPr>
      <t xml:space="preserve"> </t>
    </r>
  </si>
  <si>
    <t xml:space="preserve">  </t>
  </si>
  <si>
    <t>951,709,1055,952,700,950,953</t>
  </si>
  <si>
    <t xml:space="preserve"> ГАЗ-330232-750 (АМ 5895-2) грузопассажирский специальный фургон (пассажирских мест 6)</t>
  </si>
  <si>
    <t>на август  2023 года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</si>
</sst>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11"/>
      <color rgb="FF7030A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0"/>
      <color rgb="FFC00000"/>
      <name val="Arial Cyr"/>
      <charset val="204"/>
    </font>
    <font>
      <b/>
      <sz val="11"/>
      <color rgb="FF6600FF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b/>
      <sz val="2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Border="1"/>
    <xf numFmtId="3" fontId="3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2" fontId="18" fillId="0" borderId="5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9" fillId="0" borderId="0" xfId="0" applyFont="1" applyFill="1"/>
    <xf numFmtId="0" fontId="20" fillId="0" borderId="0" xfId="0" applyFont="1" applyFill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00FF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4</xdr:row>
      <xdr:rowOff>0</xdr:rowOff>
    </xdr:from>
    <xdr:to>
      <xdr:col>5</xdr:col>
      <xdr:colOff>28393</xdr:colOff>
      <xdr:row>6</xdr:row>
      <xdr:rowOff>76200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1" y="762000"/>
          <a:ext cx="999942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4</xdr:row>
      <xdr:rowOff>19050</xdr:rowOff>
    </xdr:from>
    <xdr:to>
      <xdr:col>5</xdr:col>
      <xdr:colOff>14997</xdr:colOff>
      <xdr:row>6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752475"/>
          <a:ext cx="1043697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9"/>
  <sheetViews>
    <sheetView tabSelected="1" workbookViewId="0">
      <selection activeCell="L10" sqref="L10"/>
    </sheetView>
  </sheetViews>
  <sheetFormatPr defaultRowHeight="15"/>
  <cols>
    <col min="1" max="1" width="3.7109375" style="2" customWidth="1"/>
    <col min="2" max="2" width="38.28515625" style="2" customWidth="1"/>
    <col min="3" max="3" width="10.7109375" style="2" customWidth="1"/>
    <col min="4" max="4" width="13.5703125" style="2" customWidth="1"/>
    <col min="5" max="5" width="13.42578125" style="2" customWidth="1"/>
    <col min="6" max="6" width="12.140625" style="2" customWidth="1"/>
    <col min="7" max="7" width="13.5703125" style="2" customWidth="1"/>
    <col min="8" max="16384" width="9.140625" style="2"/>
  </cols>
  <sheetData>
    <row r="2" spans="1:15">
      <c r="E2" s="3" t="s">
        <v>3</v>
      </c>
      <c r="F2" s="3"/>
    </row>
    <row r="3" spans="1:15">
      <c r="E3" s="3" t="s">
        <v>16</v>
      </c>
      <c r="F3" s="3"/>
    </row>
    <row r="4" spans="1:15">
      <c r="E4" s="3" t="s">
        <v>2</v>
      </c>
      <c r="F4" s="3"/>
    </row>
    <row r="5" spans="1:15">
      <c r="E5" s="3" t="s">
        <v>9</v>
      </c>
      <c r="F5" s="3" t="s">
        <v>15</v>
      </c>
    </row>
    <row r="6" spans="1:15" ht="18.75">
      <c r="A6" s="53" t="s">
        <v>1</v>
      </c>
      <c r="B6" s="53"/>
      <c r="C6" s="53"/>
      <c r="D6" s="53"/>
      <c r="E6" s="54"/>
      <c r="F6" s="54"/>
    </row>
    <row r="8" spans="1:15">
      <c r="B8" s="55" t="s">
        <v>8</v>
      </c>
      <c r="C8" s="55"/>
      <c r="D8" s="55"/>
      <c r="E8" s="55"/>
      <c r="F8" s="56"/>
      <c r="G8" s="56"/>
    </row>
    <row r="9" spans="1:15">
      <c r="B9" s="55" t="s">
        <v>10</v>
      </c>
      <c r="C9" s="57"/>
      <c r="D9" s="57"/>
      <c r="E9" s="57"/>
      <c r="F9" s="56"/>
      <c r="G9" s="56"/>
    </row>
    <row r="10" spans="1:15">
      <c r="B10" s="55" t="s">
        <v>37</v>
      </c>
      <c r="C10" s="55"/>
      <c r="D10" s="55"/>
      <c r="E10" s="55"/>
      <c r="F10" s="56"/>
      <c r="G10" s="56"/>
    </row>
    <row r="11" spans="1:15">
      <c r="A11" s="3"/>
      <c r="B11" s="58" t="s">
        <v>45</v>
      </c>
      <c r="C11" s="58"/>
      <c r="D11" s="58"/>
      <c r="E11" s="58"/>
      <c r="F11" s="59"/>
      <c r="G11" s="59"/>
    </row>
    <row r="12" spans="1:15">
      <c r="A12" s="3"/>
      <c r="B12" s="4"/>
      <c r="C12" s="4"/>
      <c r="D12" s="4"/>
      <c r="E12" s="38">
        <v>12</v>
      </c>
      <c r="F12" s="38">
        <v>20</v>
      </c>
      <c r="G12" s="24" t="s">
        <v>22</v>
      </c>
    </row>
    <row r="13" spans="1:15" ht="76.5" customHeight="1">
      <c r="A13" s="51" t="s">
        <v>0</v>
      </c>
      <c r="B13" s="60" t="s">
        <v>7</v>
      </c>
      <c r="C13" s="51" t="s">
        <v>4</v>
      </c>
      <c r="D13" s="51" t="s">
        <v>13</v>
      </c>
      <c r="E13" s="51"/>
      <c r="F13" s="51" t="s">
        <v>14</v>
      </c>
      <c r="G13" s="51"/>
      <c r="J13" s="2" t="s">
        <v>42</v>
      </c>
      <c r="L13" s="2" t="s">
        <v>42</v>
      </c>
      <c r="M13" s="2" t="s">
        <v>42</v>
      </c>
    </row>
    <row r="14" spans="1:15" s="1" customFormat="1" ht="76.5" customHeight="1">
      <c r="A14" s="52"/>
      <c r="B14" s="52"/>
      <c r="C14" s="52"/>
      <c r="D14" s="9" t="s">
        <v>20</v>
      </c>
      <c r="E14" s="9" t="s">
        <v>21</v>
      </c>
      <c r="F14" s="9" t="s">
        <v>20</v>
      </c>
      <c r="G14" s="9" t="s">
        <v>21</v>
      </c>
      <c r="I14" s="35" t="s">
        <v>39</v>
      </c>
      <c r="K14" s="46"/>
      <c r="L14" s="46"/>
      <c r="M14" s="46"/>
      <c r="N14" s="46"/>
      <c r="O14" s="46"/>
    </row>
    <row r="15" spans="1:15" s="1" customFormat="1" ht="12" customHeight="1">
      <c r="A15" s="6">
        <v>1</v>
      </c>
      <c r="B15" s="5">
        <v>2</v>
      </c>
      <c r="C15" s="18">
        <v>3</v>
      </c>
      <c r="D15" s="6">
        <v>4</v>
      </c>
      <c r="E15" s="6">
        <v>5</v>
      </c>
      <c r="F15" s="6">
        <v>6</v>
      </c>
      <c r="G15" s="6">
        <v>7</v>
      </c>
      <c r="I15" s="35"/>
      <c r="K15" s="46"/>
      <c r="L15" s="46"/>
      <c r="M15" s="46"/>
      <c r="N15" s="46"/>
      <c r="O15" s="46"/>
    </row>
    <row r="16" spans="1:15" ht="26.25" customHeight="1">
      <c r="A16" s="63">
        <v>1</v>
      </c>
      <c r="B16" s="66" t="s">
        <v>44</v>
      </c>
      <c r="C16" s="20" t="s">
        <v>5</v>
      </c>
      <c r="D16" s="42">
        <v>36.44</v>
      </c>
      <c r="E16" s="42">
        <f>D16*120%</f>
        <v>43.73</v>
      </c>
      <c r="F16" s="42">
        <f>D16/(100+$E$12)%*(100+$F$12)%</f>
        <v>39.04</v>
      </c>
      <c r="G16" s="42">
        <f>F16*120%</f>
        <v>46.85</v>
      </c>
      <c r="I16" s="36">
        <v>1920</v>
      </c>
      <c r="K16" s="27"/>
      <c r="L16" s="27"/>
      <c r="M16" s="27"/>
      <c r="N16" s="27"/>
      <c r="O16" s="27"/>
    </row>
    <row r="17" spans="1:17" ht="26.25" customHeight="1">
      <c r="A17" s="64"/>
      <c r="B17" s="61"/>
      <c r="C17" s="20" t="s">
        <v>6</v>
      </c>
      <c r="D17" s="42">
        <v>0.66</v>
      </c>
      <c r="E17" s="42">
        <f t="shared" ref="E17:E19" si="0">D17*120%</f>
        <v>0.79</v>
      </c>
      <c r="F17" s="42">
        <f t="shared" ref="F17:F23" si="1">D17/(100+$E$12)%*(100+$F$12)%</f>
        <v>0.71</v>
      </c>
      <c r="G17" s="42">
        <f t="shared" ref="G17:G19" si="2">F17*120%</f>
        <v>0.85</v>
      </c>
      <c r="I17" s="36"/>
      <c r="K17" s="27"/>
      <c r="L17" s="27"/>
      <c r="M17" s="27"/>
      <c r="N17" s="27"/>
      <c r="O17" s="27"/>
    </row>
    <row r="18" spans="1:17" ht="26.25" customHeight="1">
      <c r="A18" s="65">
        <v>2</v>
      </c>
      <c r="B18" s="66" t="s">
        <v>28</v>
      </c>
      <c r="C18" s="17" t="s">
        <v>5</v>
      </c>
      <c r="D18" s="42">
        <v>31.3</v>
      </c>
      <c r="E18" s="42">
        <f t="shared" si="0"/>
        <v>37.56</v>
      </c>
      <c r="F18" s="42">
        <f t="shared" si="1"/>
        <v>33.54</v>
      </c>
      <c r="G18" s="42">
        <f t="shared" si="2"/>
        <v>40.25</v>
      </c>
      <c r="I18" s="36">
        <v>912</v>
      </c>
      <c r="K18" s="47"/>
      <c r="L18" s="47"/>
      <c r="M18" s="47"/>
      <c r="N18" s="47"/>
      <c r="O18" s="47"/>
    </row>
    <row r="19" spans="1:17" ht="26.25" customHeight="1">
      <c r="A19" s="64"/>
      <c r="B19" s="61"/>
      <c r="C19" s="17" t="s">
        <v>6</v>
      </c>
      <c r="D19" s="42">
        <v>0.83</v>
      </c>
      <c r="E19" s="42">
        <f t="shared" si="0"/>
        <v>1</v>
      </c>
      <c r="F19" s="42">
        <f t="shared" si="1"/>
        <v>0.89</v>
      </c>
      <c r="G19" s="42">
        <f t="shared" si="2"/>
        <v>1.07</v>
      </c>
      <c r="I19" s="36"/>
      <c r="K19" s="27"/>
      <c r="L19" s="48">
        <v>1</v>
      </c>
      <c r="M19" s="48">
        <v>1</v>
      </c>
      <c r="N19" s="48">
        <v>1</v>
      </c>
      <c r="O19" s="27"/>
    </row>
    <row r="20" spans="1:17" ht="26.25" customHeight="1">
      <c r="A20" s="29">
        <v>3</v>
      </c>
      <c r="B20" s="68" t="s">
        <v>29</v>
      </c>
      <c r="C20" s="19" t="s">
        <v>5</v>
      </c>
      <c r="D20" s="42">
        <v>30.96</v>
      </c>
      <c r="E20" s="42">
        <f t="shared" ref="E20:E23" si="3">D20*120%</f>
        <v>37.15</v>
      </c>
      <c r="F20" s="42">
        <f t="shared" si="1"/>
        <v>33.17</v>
      </c>
      <c r="G20" s="42">
        <f t="shared" ref="G20:G23" si="4">F20*120%</f>
        <v>39.799999999999997</v>
      </c>
      <c r="I20" s="36">
        <v>526</v>
      </c>
      <c r="K20" s="27"/>
      <c r="L20" s="48">
        <v>1</v>
      </c>
      <c r="M20" s="48">
        <v>1</v>
      </c>
      <c r="N20" s="48">
        <v>1</v>
      </c>
      <c r="O20" s="27"/>
    </row>
    <row r="21" spans="1:17" ht="26.25" customHeight="1">
      <c r="A21" s="30"/>
      <c r="B21" s="69"/>
      <c r="C21" s="29" t="s">
        <v>6</v>
      </c>
      <c r="D21" s="42">
        <v>1.03</v>
      </c>
      <c r="E21" s="42">
        <f t="shared" si="3"/>
        <v>1.24</v>
      </c>
      <c r="F21" s="42">
        <f t="shared" si="1"/>
        <v>1.1000000000000001</v>
      </c>
      <c r="G21" s="42">
        <f t="shared" si="4"/>
        <v>1.32</v>
      </c>
      <c r="I21" s="36"/>
      <c r="K21" s="27"/>
      <c r="L21" s="48">
        <v>1</v>
      </c>
      <c r="M21" s="48">
        <v>1</v>
      </c>
      <c r="N21" s="48">
        <v>1</v>
      </c>
      <c r="O21" s="27"/>
    </row>
    <row r="22" spans="1:17" ht="27.75" customHeight="1">
      <c r="A22" s="31">
        <v>4</v>
      </c>
      <c r="B22" s="68" t="s">
        <v>30</v>
      </c>
      <c r="C22" s="20" t="s">
        <v>5</v>
      </c>
      <c r="D22" s="42">
        <v>35.619999999999997</v>
      </c>
      <c r="E22" s="42">
        <f t="shared" si="3"/>
        <v>42.74</v>
      </c>
      <c r="F22" s="42">
        <f t="shared" si="1"/>
        <v>38.159999999999997</v>
      </c>
      <c r="G22" s="42">
        <f t="shared" si="4"/>
        <v>45.79</v>
      </c>
      <c r="I22" s="36">
        <v>911</v>
      </c>
      <c r="K22" s="27"/>
      <c r="L22" s="27"/>
      <c r="M22" s="27"/>
      <c r="N22" s="27"/>
      <c r="O22" s="27"/>
    </row>
    <row r="23" spans="1:17" ht="21" customHeight="1">
      <c r="A23" s="32"/>
      <c r="B23" s="69"/>
      <c r="C23" s="28" t="s">
        <v>6</v>
      </c>
      <c r="D23" s="42">
        <v>1.1299999999999999</v>
      </c>
      <c r="E23" s="42">
        <f t="shared" si="3"/>
        <v>1.36</v>
      </c>
      <c r="F23" s="42">
        <f t="shared" si="1"/>
        <v>1.21</v>
      </c>
      <c r="G23" s="42">
        <f t="shared" si="4"/>
        <v>1.45</v>
      </c>
      <c r="I23" s="36"/>
    </row>
    <row r="24" spans="1:17" ht="25.5" customHeight="1">
      <c r="A24" s="31">
        <v>5</v>
      </c>
      <c r="B24" s="68" t="s">
        <v>31</v>
      </c>
      <c r="C24" s="20" t="s">
        <v>5</v>
      </c>
      <c r="D24" s="42">
        <v>32.42</v>
      </c>
      <c r="E24" s="42">
        <f t="shared" ref="E24:E33" si="5">D24*120%</f>
        <v>38.9</v>
      </c>
      <c r="F24" s="42">
        <f t="shared" ref="F24" si="6">D24/(100+$E$12)%*(100+$F$12)%</f>
        <v>34.74</v>
      </c>
      <c r="G24" s="42">
        <f t="shared" ref="G24:G33" si="7">F24*120%</f>
        <v>41.69</v>
      </c>
      <c r="I24" s="36">
        <v>929</v>
      </c>
    </row>
    <row r="25" spans="1:17" ht="26.25" customHeight="1">
      <c r="A25" s="32"/>
      <c r="B25" s="69"/>
      <c r="C25" s="20" t="s">
        <v>6</v>
      </c>
      <c r="D25" s="42">
        <v>1</v>
      </c>
      <c r="E25" s="42">
        <f t="shared" si="5"/>
        <v>1.2</v>
      </c>
      <c r="F25" s="42">
        <f>D25/(100+$E$12)%*(100+$F$12)%</f>
        <v>1.07</v>
      </c>
      <c r="G25" s="42">
        <f t="shared" si="7"/>
        <v>1.28</v>
      </c>
      <c r="I25" s="36"/>
    </row>
    <row r="26" spans="1:17" ht="24.75" customHeight="1">
      <c r="A26" s="31">
        <v>6</v>
      </c>
      <c r="B26" s="68" t="s">
        <v>32</v>
      </c>
      <c r="C26" s="20" t="s">
        <v>5</v>
      </c>
      <c r="D26" s="42">
        <v>31.73</v>
      </c>
      <c r="E26" s="42">
        <f t="shared" si="5"/>
        <v>38.08</v>
      </c>
      <c r="F26" s="42">
        <f t="shared" ref="F26:F33" si="8">D26/(100+$E$12)%*(100+$F$12)%</f>
        <v>34</v>
      </c>
      <c r="G26" s="42">
        <f t="shared" si="7"/>
        <v>40.799999999999997</v>
      </c>
      <c r="I26" s="36">
        <v>931</v>
      </c>
    </row>
    <row r="27" spans="1:17" ht="26.25" customHeight="1">
      <c r="A27" s="32"/>
      <c r="B27" s="69"/>
      <c r="C27" s="20" t="s">
        <v>6</v>
      </c>
      <c r="D27" s="42">
        <v>0.84</v>
      </c>
      <c r="E27" s="42">
        <f t="shared" si="5"/>
        <v>1.01</v>
      </c>
      <c r="F27" s="42">
        <f>D27/(100+$E$12)%*(100+$F$12)%</f>
        <v>0.9</v>
      </c>
      <c r="G27" s="42">
        <f t="shared" si="7"/>
        <v>1.08</v>
      </c>
      <c r="I27" s="36"/>
    </row>
    <row r="28" spans="1:17" ht="28.5" customHeight="1">
      <c r="A28" s="31">
        <v>7</v>
      </c>
      <c r="B28" s="68" t="s">
        <v>26</v>
      </c>
      <c r="C28" s="20" t="s">
        <v>5</v>
      </c>
      <c r="D28" s="42">
        <v>43.26</v>
      </c>
      <c r="E28" s="42">
        <f t="shared" si="5"/>
        <v>51.91</v>
      </c>
      <c r="F28" s="42">
        <f t="shared" si="8"/>
        <v>46.35</v>
      </c>
      <c r="G28" s="42">
        <f t="shared" si="7"/>
        <v>55.62</v>
      </c>
      <c r="I28" s="36"/>
    </row>
    <row r="29" spans="1:17" ht="26.25" customHeight="1">
      <c r="A29" s="32"/>
      <c r="B29" s="69"/>
      <c r="C29" s="20" t="s">
        <v>6</v>
      </c>
      <c r="D29" s="42">
        <v>1.81</v>
      </c>
      <c r="E29" s="42">
        <f t="shared" si="5"/>
        <v>2.17</v>
      </c>
      <c r="F29" s="42">
        <f t="shared" si="8"/>
        <v>1.94</v>
      </c>
      <c r="G29" s="42">
        <f t="shared" si="7"/>
        <v>2.33</v>
      </c>
      <c r="I29" s="36"/>
      <c r="J29" s="27"/>
      <c r="K29" s="27"/>
      <c r="L29" s="27"/>
      <c r="M29" s="27"/>
      <c r="N29" s="27"/>
    </row>
    <row r="30" spans="1:17" ht="27" customHeight="1">
      <c r="A30" s="31">
        <v>8</v>
      </c>
      <c r="B30" s="68" t="s">
        <v>41</v>
      </c>
      <c r="C30" s="20" t="s">
        <v>5</v>
      </c>
      <c r="D30" s="42">
        <v>31.88</v>
      </c>
      <c r="E30" s="42">
        <f t="shared" si="5"/>
        <v>38.26</v>
      </c>
      <c r="F30" s="42">
        <f t="shared" si="8"/>
        <v>34.159999999999997</v>
      </c>
      <c r="G30" s="42">
        <f t="shared" si="7"/>
        <v>40.99</v>
      </c>
      <c r="I30" s="36"/>
      <c r="J30" s="27"/>
      <c r="K30" s="27"/>
      <c r="L30" s="27"/>
      <c r="M30" s="27"/>
      <c r="N30" s="27"/>
    </row>
    <row r="31" spans="1:17" ht="26.25" customHeight="1">
      <c r="A31" s="32"/>
      <c r="B31" s="69"/>
      <c r="C31" s="20" t="s">
        <v>6</v>
      </c>
      <c r="D31" s="42">
        <v>1.4</v>
      </c>
      <c r="E31" s="42">
        <f t="shared" si="5"/>
        <v>1.68</v>
      </c>
      <c r="F31" s="42">
        <f t="shared" si="8"/>
        <v>1.5</v>
      </c>
      <c r="G31" s="42">
        <f t="shared" si="7"/>
        <v>1.8</v>
      </c>
      <c r="I31" s="36"/>
      <c r="J31" s="27"/>
      <c r="K31" s="27"/>
      <c r="L31" s="27"/>
      <c r="M31" s="27"/>
      <c r="N31" s="27"/>
      <c r="O31" s="27"/>
      <c r="P31" s="27"/>
      <c r="Q31" s="27"/>
    </row>
    <row r="32" spans="1:17" ht="26.25" customHeight="1">
      <c r="A32" s="67">
        <v>9</v>
      </c>
      <c r="B32" s="70" t="s">
        <v>27</v>
      </c>
      <c r="C32" s="20" t="s">
        <v>5</v>
      </c>
      <c r="D32" s="43">
        <v>38.94</v>
      </c>
      <c r="E32" s="43">
        <f t="shared" si="5"/>
        <v>46.73</v>
      </c>
      <c r="F32" s="43">
        <f t="shared" si="8"/>
        <v>41.72</v>
      </c>
      <c r="G32" s="43">
        <f t="shared" si="7"/>
        <v>50.06</v>
      </c>
      <c r="I32" s="36">
        <v>917</v>
      </c>
      <c r="J32" s="27"/>
      <c r="K32" s="27"/>
      <c r="L32" s="27"/>
      <c r="M32" s="27"/>
      <c r="N32" s="27"/>
      <c r="O32" s="27"/>
      <c r="P32" s="27"/>
      <c r="Q32" s="27"/>
    </row>
    <row r="33" spans="1:18" ht="26.25" customHeight="1">
      <c r="A33" s="67"/>
      <c r="B33" s="71"/>
      <c r="C33" s="20" t="s">
        <v>6</v>
      </c>
      <c r="D33" s="43">
        <v>1.1000000000000001</v>
      </c>
      <c r="E33" s="43">
        <f t="shared" si="5"/>
        <v>1.32</v>
      </c>
      <c r="F33" s="43">
        <f t="shared" si="8"/>
        <v>1.18</v>
      </c>
      <c r="G33" s="43">
        <f t="shared" si="7"/>
        <v>1.42</v>
      </c>
      <c r="I33" s="36"/>
      <c r="J33" s="27"/>
      <c r="K33" s="27"/>
      <c r="L33" s="27"/>
      <c r="M33" s="27"/>
      <c r="N33" s="27"/>
      <c r="O33" s="27"/>
      <c r="P33" s="27"/>
      <c r="Q33" s="27"/>
    </row>
    <row r="34" spans="1:18" ht="26.25" customHeight="1">
      <c r="A34" s="62"/>
      <c r="B34" s="61"/>
      <c r="C34" s="15"/>
      <c r="D34" s="49"/>
      <c r="E34" s="49"/>
      <c r="F34" s="49"/>
      <c r="G34" s="49"/>
      <c r="I34" s="36"/>
      <c r="J34" s="27"/>
      <c r="K34" s="27"/>
      <c r="L34" s="27"/>
      <c r="M34" s="27"/>
      <c r="N34" s="27"/>
      <c r="O34" s="27"/>
      <c r="P34" s="27"/>
      <c r="Q34" s="27"/>
    </row>
    <row r="35" spans="1:18" ht="26.25" customHeight="1">
      <c r="A35" s="62"/>
      <c r="B35" s="61"/>
      <c r="C35" s="15"/>
      <c r="D35" s="49"/>
      <c r="E35" s="49"/>
      <c r="F35" s="49"/>
      <c r="G35" s="49"/>
      <c r="I35" s="37"/>
      <c r="J35" s="27"/>
      <c r="K35" s="27"/>
      <c r="L35" s="27"/>
      <c r="M35" s="27"/>
      <c r="N35" s="27"/>
      <c r="O35" s="27"/>
      <c r="P35" s="27"/>
      <c r="Q35" s="27"/>
    </row>
    <row r="36" spans="1:18" ht="26.25" customHeight="1">
      <c r="A36" s="62"/>
      <c r="B36" s="61"/>
      <c r="C36" s="15"/>
      <c r="D36" s="33"/>
      <c r="E36" s="33"/>
      <c r="F36" s="33"/>
      <c r="G36" s="33"/>
      <c r="I36" s="26"/>
      <c r="J36" s="27"/>
      <c r="K36" s="27"/>
      <c r="L36" s="27"/>
      <c r="M36" s="27"/>
      <c r="N36" s="27"/>
      <c r="O36" s="27"/>
      <c r="P36" s="27"/>
      <c r="Q36" s="27"/>
    </row>
    <row r="37" spans="1:18" ht="22.5" customHeight="1">
      <c r="A37" s="62"/>
      <c r="B37" s="61"/>
      <c r="C37" s="15"/>
      <c r="D37" s="33"/>
      <c r="E37" s="33"/>
      <c r="F37" s="33"/>
      <c r="G37" s="33"/>
      <c r="J37" s="27"/>
      <c r="K37" s="27"/>
      <c r="L37" s="27"/>
      <c r="M37" s="27"/>
      <c r="N37" s="27"/>
      <c r="O37" s="27"/>
      <c r="P37" s="27"/>
      <c r="Q37" s="27"/>
      <c r="R37" s="27"/>
    </row>
    <row r="38" spans="1:18">
      <c r="J38" s="27"/>
      <c r="K38" s="27"/>
      <c r="L38" s="27"/>
      <c r="M38" s="27"/>
      <c r="N38" s="27"/>
      <c r="O38" s="27"/>
      <c r="P38" s="27"/>
      <c r="Q38" s="27"/>
      <c r="R38" s="27"/>
    </row>
    <row r="39" spans="1:18">
      <c r="J39" s="27"/>
      <c r="K39" s="27"/>
      <c r="L39" s="27"/>
      <c r="M39" s="27"/>
      <c r="N39" s="27"/>
      <c r="O39" s="27"/>
      <c r="P39" s="27"/>
      <c r="Q39" s="27"/>
      <c r="R39" s="27"/>
    </row>
    <row r="40" spans="1:18">
      <c r="B40" s="2" t="s">
        <v>35</v>
      </c>
      <c r="J40" s="27"/>
      <c r="K40" s="27"/>
      <c r="L40" s="27"/>
      <c r="M40" s="27"/>
      <c r="N40" s="27"/>
      <c r="O40" s="27"/>
      <c r="P40" s="27"/>
      <c r="Q40" s="27"/>
      <c r="R40" s="27"/>
    </row>
    <row r="41" spans="1:18">
      <c r="J41" s="27"/>
      <c r="K41" s="27"/>
      <c r="L41" s="27"/>
      <c r="M41" s="27"/>
      <c r="N41" s="27"/>
      <c r="O41" s="27"/>
      <c r="P41" s="27"/>
      <c r="Q41" s="27"/>
      <c r="R41" s="27"/>
    </row>
    <row r="42" spans="1:18"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J43" s="27"/>
      <c r="K43" s="27"/>
      <c r="L43" s="27"/>
      <c r="M43" s="27"/>
      <c r="N43" s="27"/>
      <c r="O43" s="27"/>
      <c r="P43" s="27"/>
      <c r="Q43" s="27"/>
      <c r="R43" s="27"/>
    </row>
    <row r="44" spans="1:18">
      <c r="J44" s="27"/>
      <c r="K44" s="27"/>
      <c r="L44" s="27"/>
      <c r="M44" s="27"/>
      <c r="N44" s="27"/>
      <c r="O44" s="27"/>
      <c r="P44" s="27"/>
      <c r="Q44" s="27"/>
      <c r="R44" s="27"/>
    </row>
    <row r="45" spans="1:18">
      <c r="J45" s="27"/>
      <c r="K45" s="27"/>
      <c r="L45" s="27"/>
      <c r="M45" s="27"/>
      <c r="N45" s="27"/>
      <c r="O45" s="27"/>
      <c r="P45" s="27"/>
      <c r="Q45" s="27"/>
      <c r="R45" s="27"/>
    </row>
    <row r="46" spans="1:18">
      <c r="J46" s="27"/>
      <c r="K46" s="27"/>
      <c r="L46" s="27"/>
      <c r="M46" s="27"/>
      <c r="N46" s="27"/>
      <c r="O46" s="27"/>
      <c r="P46" s="27"/>
      <c r="Q46" s="27"/>
      <c r="R46" s="27"/>
    </row>
    <row r="47" spans="1:18">
      <c r="J47" s="27"/>
      <c r="K47" s="27"/>
      <c r="L47" s="27"/>
      <c r="M47" s="27"/>
      <c r="N47" s="27"/>
      <c r="O47" s="27"/>
      <c r="P47" s="27"/>
      <c r="Q47" s="27"/>
      <c r="R47" s="27"/>
    </row>
    <row r="48" spans="1:18">
      <c r="J48" s="27"/>
      <c r="K48" s="27"/>
      <c r="L48" s="27"/>
      <c r="M48" s="27"/>
      <c r="N48" s="27"/>
      <c r="O48" s="27"/>
      <c r="P48" s="27"/>
      <c r="Q48" s="27"/>
      <c r="R48" s="27"/>
    </row>
    <row r="49" spans="10:18">
      <c r="J49" s="27"/>
      <c r="K49" s="27"/>
      <c r="L49" s="27"/>
      <c r="M49" s="27"/>
      <c r="N49" s="27"/>
      <c r="O49" s="27"/>
      <c r="P49" s="27"/>
      <c r="Q49" s="27"/>
      <c r="R49" s="27"/>
    </row>
  </sheetData>
  <mergeCells count="26">
    <mergeCell ref="B36:B37"/>
    <mergeCell ref="A36:A37"/>
    <mergeCell ref="A34:A35"/>
    <mergeCell ref="B34:B35"/>
    <mergeCell ref="A16:A17"/>
    <mergeCell ref="A18:A19"/>
    <mergeCell ref="B16:B17"/>
    <mergeCell ref="B18:B19"/>
    <mergeCell ref="A32:A33"/>
    <mergeCell ref="B20:B21"/>
    <mergeCell ref="B32:B33"/>
    <mergeCell ref="B28:B29"/>
    <mergeCell ref="B30:B31"/>
    <mergeCell ref="B22:B23"/>
    <mergeCell ref="B24:B25"/>
    <mergeCell ref="B26:B27"/>
    <mergeCell ref="D13:E13"/>
    <mergeCell ref="F13:G13"/>
    <mergeCell ref="C13:C14"/>
    <mergeCell ref="A6:F6"/>
    <mergeCell ref="B8:G8"/>
    <mergeCell ref="B9:G9"/>
    <mergeCell ref="B10:G10"/>
    <mergeCell ref="B11:G11"/>
    <mergeCell ref="A13:A14"/>
    <mergeCell ref="B13:B14"/>
  </mergeCells>
  <pageMargins left="1.0236220472440944" right="0.23622047244094491" top="0.35433070866141736" bottom="0.35433070866141736" header="0.31496062992125984" footer="0.11811023622047245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53"/>
  <sheetViews>
    <sheetView zoomScaleSheetLayoutView="78" workbookViewId="0">
      <selection activeCell="F7" sqref="F7"/>
    </sheetView>
  </sheetViews>
  <sheetFormatPr defaultRowHeight="12.75"/>
  <cols>
    <col min="1" max="1" width="3.7109375" style="1" customWidth="1"/>
    <col min="2" max="2" width="37.42578125" style="1" customWidth="1"/>
    <col min="3" max="3" width="9.28515625" style="1" customWidth="1"/>
    <col min="4" max="4" width="11.28515625" style="1" customWidth="1"/>
    <col min="5" max="5" width="12.42578125" style="1" customWidth="1"/>
    <col min="6" max="6" width="10" style="1" customWidth="1"/>
    <col min="7" max="7" width="9.85546875" style="1" customWidth="1"/>
    <col min="8" max="16384" width="9.140625" style="1"/>
  </cols>
  <sheetData>
    <row r="2" spans="1:15" ht="15">
      <c r="A2" s="7"/>
      <c r="B2" s="7"/>
      <c r="C2" s="7"/>
      <c r="E2" s="7" t="s">
        <v>3</v>
      </c>
      <c r="F2" s="7"/>
      <c r="G2" s="7"/>
    </row>
    <row r="3" spans="1:15" ht="15">
      <c r="A3" s="7"/>
      <c r="B3" s="7"/>
      <c r="C3" s="7"/>
      <c r="E3" s="7" t="s">
        <v>16</v>
      </c>
      <c r="F3" s="7"/>
      <c r="G3" s="7"/>
    </row>
    <row r="4" spans="1:15" ht="15">
      <c r="A4" s="7"/>
      <c r="B4" s="7"/>
      <c r="C4" s="7"/>
      <c r="E4" s="7" t="s">
        <v>2</v>
      </c>
      <c r="F4" s="7"/>
      <c r="G4" s="7"/>
    </row>
    <row r="5" spans="1:15" ht="15">
      <c r="A5" s="7"/>
      <c r="B5" s="7"/>
      <c r="C5" s="7"/>
      <c r="E5" s="7" t="s">
        <v>9</v>
      </c>
      <c r="F5" s="7" t="s">
        <v>19</v>
      </c>
      <c r="G5" s="7"/>
    </row>
    <row r="6" spans="1:15" ht="15">
      <c r="A6" s="7"/>
      <c r="B6" s="7"/>
      <c r="C6" s="7"/>
      <c r="E6" s="7"/>
      <c r="F6" s="8"/>
      <c r="G6" s="7"/>
    </row>
    <row r="7" spans="1:15" ht="15">
      <c r="A7" s="7"/>
      <c r="B7" s="7"/>
      <c r="C7" s="7"/>
      <c r="D7" s="7"/>
      <c r="E7" s="7"/>
      <c r="F7" s="7"/>
      <c r="G7" s="7"/>
    </row>
    <row r="8" spans="1:15" ht="18.75">
      <c r="A8" s="8"/>
      <c r="B8" s="72" t="s">
        <v>1</v>
      </c>
      <c r="C8" s="72"/>
      <c r="D8" s="72"/>
      <c r="E8" s="72"/>
      <c r="F8" s="73"/>
      <c r="G8" s="73"/>
    </row>
    <row r="9" spans="1:15" ht="15">
      <c r="A9" s="8"/>
      <c r="B9" s="74" t="s">
        <v>8</v>
      </c>
      <c r="C9" s="74"/>
      <c r="D9" s="74"/>
      <c r="E9" s="74"/>
      <c r="F9" s="75"/>
      <c r="G9" s="75"/>
    </row>
    <row r="10" spans="1:15" ht="15">
      <c r="A10" s="8"/>
      <c r="B10" s="74" t="s">
        <v>11</v>
      </c>
      <c r="C10" s="76"/>
      <c r="D10" s="76"/>
      <c r="E10" s="76"/>
      <c r="F10" s="75"/>
      <c r="G10" s="75"/>
    </row>
    <row r="11" spans="1:15" ht="15">
      <c r="A11" s="8"/>
      <c r="B11" s="74" t="s">
        <v>38</v>
      </c>
      <c r="C11" s="74"/>
      <c r="D11" s="74"/>
      <c r="E11" s="74"/>
      <c r="F11" s="75"/>
      <c r="G11" s="75"/>
    </row>
    <row r="12" spans="1:15" ht="15">
      <c r="A12" s="8"/>
      <c r="B12" s="77" t="str">
        <f>Авто!B11</f>
        <v>на август  2023 года</v>
      </c>
      <c r="C12" s="77"/>
      <c r="D12" s="77"/>
      <c r="E12" s="77"/>
      <c r="F12" s="78"/>
      <c r="G12" s="78"/>
    </row>
    <row r="13" spans="1:15" ht="15">
      <c r="A13" s="8"/>
      <c r="B13" s="8"/>
      <c r="C13" s="8"/>
      <c r="D13" s="8"/>
      <c r="E13" s="40">
        <v>12</v>
      </c>
      <c r="F13" s="41">
        <v>20</v>
      </c>
      <c r="G13" s="7" t="s">
        <v>22</v>
      </c>
    </row>
    <row r="14" spans="1:15" ht="79.5" customHeight="1">
      <c r="A14" s="51" t="s">
        <v>0</v>
      </c>
      <c r="B14" s="60" t="s">
        <v>7</v>
      </c>
      <c r="C14" s="51" t="s">
        <v>4</v>
      </c>
      <c r="D14" s="51" t="s">
        <v>13</v>
      </c>
      <c r="E14" s="51"/>
      <c r="F14" s="51" t="s">
        <v>14</v>
      </c>
      <c r="G14" s="51"/>
      <c r="I14" s="39" t="s">
        <v>40</v>
      </c>
    </row>
    <row r="15" spans="1:15" ht="18" customHeight="1">
      <c r="A15" s="52"/>
      <c r="B15" s="52"/>
      <c r="C15" s="52"/>
      <c r="D15" s="25" t="s">
        <v>20</v>
      </c>
      <c r="E15" s="25" t="s">
        <v>21</v>
      </c>
      <c r="F15" s="25" t="s">
        <v>23</v>
      </c>
      <c r="G15" s="25" t="s">
        <v>21</v>
      </c>
      <c r="I15" s="39"/>
      <c r="K15" s="11"/>
      <c r="L15" s="11"/>
      <c r="M15" s="11"/>
      <c r="N15" s="11"/>
      <c r="O15" s="11"/>
    </row>
    <row r="16" spans="1:15" ht="18.75" customHeight="1">
      <c r="A16" s="6">
        <v>1</v>
      </c>
      <c r="B16" s="5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I16" s="39"/>
      <c r="K16" s="11"/>
      <c r="L16" s="11"/>
      <c r="M16" s="11"/>
      <c r="N16" s="11"/>
      <c r="O16" s="11"/>
    </row>
    <row r="17" spans="1:15" ht="21" customHeight="1">
      <c r="A17" s="21">
        <v>1</v>
      </c>
      <c r="B17" s="22" t="s">
        <v>33</v>
      </c>
      <c r="C17" s="23" t="s">
        <v>12</v>
      </c>
      <c r="D17" s="34">
        <v>77.599999999999994</v>
      </c>
      <c r="E17" s="44">
        <f>D17*120%</f>
        <v>93.12</v>
      </c>
      <c r="F17" s="45">
        <f>D17/(100+$E$13)%*(100+$F$13)%</f>
        <v>83.14</v>
      </c>
      <c r="G17" s="44">
        <f t="shared" ref="G17:G22" si="0">F17*120%</f>
        <v>99.77</v>
      </c>
      <c r="I17" s="39">
        <v>827</v>
      </c>
      <c r="K17" s="12"/>
      <c r="L17" s="13"/>
      <c r="M17" s="14"/>
      <c r="N17" s="13"/>
      <c r="O17" s="11"/>
    </row>
    <row r="18" spans="1:15" ht="21" customHeight="1">
      <c r="A18" s="21">
        <v>2</v>
      </c>
      <c r="B18" s="22" t="s">
        <v>24</v>
      </c>
      <c r="C18" s="23" t="s">
        <v>12</v>
      </c>
      <c r="D18" s="34">
        <v>60.31</v>
      </c>
      <c r="E18" s="44">
        <f t="shared" ref="E18:E22" si="1">D18*120%</f>
        <v>72.37</v>
      </c>
      <c r="F18" s="45">
        <f t="shared" ref="F18:F22" si="2">D18/(100+$E$13)%*(100+$F$13)%</f>
        <v>64.62</v>
      </c>
      <c r="G18" s="44">
        <f t="shared" si="0"/>
        <v>77.540000000000006</v>
      </c>
      <c r="I18" s="50" t="s">
        <v>43</v>
      </c>
      <c r="K18" s="12"/>
      <c r="L18" s="13"/>
      <c r="M18" s="14"/>
      <c r="N18" s="13"/>
      <c r="O18" s="11"/>
    </row>
    <row r="19" spans="1:15" ht="21" customHeight="1">
      <c r="A19" s="21">
        <v>3</v>
      </c>
      <c r="B19" s="22" t="s">
        <v>25</v>
      </c>
      <c r="C19" s="23" t="s">
        <v>12</v>
      </c>
      <c r="D19" s="34">
        <v>66.55</v>
      </c>
      <c r="E19" s="44">
        <f t="shared" si="1"/>
        <v>79.86</v>
      </c>
      <c r="F19" s="45">
        <f>D19/(100+$E$13)%*(100+$F$13)%</f>
        <v>71.3</v>
      </c>
      <c r="G19" s="44">
        <f t="shared" si="0"/>
        <v>85.56</v>
      </c>
      <c r="I19" s="39">
        <v>824</v>
      </c>
      <c r="K19" s="12"/>
      <c r="L19" s="13"/>
      <c r="M19" s="14"/>
      <c r="N19" s="13"/>
      <c r="O19" s="11"/>
    </row>
    <row r="20" spans="1:15" ht="21" customHeight="1">
      <c r="A20" s="21">
        <v>4</v>
      </c>
      <c r="B20" s="22" t="s">
        <v>17</v>
      </c>
      <c r="C20" s="23" t="s">
        <v>12</v>
      </c>
      <c r="D20" s="34">
        <v>59.4</v>
      </c>
      <c r="E20" s="44">
        <f t="shared" si="1"/>
        <v>71.28</v>
      </c>
      <c r="F20" s="45">
        <f t="shared" si="2"/>
        <v>63.64</v>
      </c>
      <c r="G20" s="44">
        <f t="shared" si="0"/>
        <v>76.37</v>
      </c>
      <c r="I20" s="39">
        <v>644</v>
      </c>
      <c r="K20" s="12"/>
      <c r="L20" s="13"/>
      <c r="M20" s="14"/>
      <c r="N20" s="13"/>
      <c r="O20" s="11"/>
    </row>
    <row r="21" spans="1:15" ht="21" customHeight="1">
      <c r="A21" s="21">
        <v>5</v>
      </c>
      <c r="B21" s="22" t="s">
        <v>18</v>
      </c>
      <c r="C21" s="23" t="s">
        <v>12</v>
      </c>
      <c r="D21" s="34">
        <v>75.17</v>
      </c>
      <c r="E21" s="44">
        <f t="shared" si="1"/>
        <v>90.2</v>
      </c>
      <c r="F21" s="45">
        <f t="shared" si="2"/>
        <v>80.540000000000006</v>
      </c>
      <c r="G21" s="44">
        <f t="shared" si="0"/>
        <v>96.65</v>
      </c>
      <c r="I21" s="39"/>
      <c r="K21" s="15"/>
      <c r="L21" s="13"/>
      <c r="M21" s="14"/>
      <c r="N21" s="13"/>
      <c r="O21" s="11"/>
    </row>
    <row r="22" spans="1:15" s="2" customFormat="1" ht="21" customHeight="1">
      <c r="A22" s="21">
        <v>6</v>
      </c>
      <c r="B22" s="22" t="s">
        <v>34</v>
      </c>
      <c r="C22" s="23" t="s">
        <v>12</v>
      </c>
      <c r="D22" s="34">
        <v>55.35</v>
      </c>
      <c r="E22" s="44">
        <f t="shared" si="1"/>
        <v>66.42</v>
      </c>
      <c r="F22" s="45">
        <f t="shared" si="2"/>
        <v>59.3</v>
      </c>
      <c r="G22" s="44">
        <f t="shared" si="0"/>
        <v>71.16</v>
      </c>
      <c r="I22" s="36">
        <v>641</v>
      </c>
      <c r="K22" s="15"/>
      <c r="L22" s="13"/>
      <c r="M22" s="14"/>
      <c r="N22" s="13"/>
      <c r="O22" s="16"/>
    </row>
    <row r="23" spans="1:15" s="2" customFormat="1" ht="15">
      <c r="A23" s="7"/>
      <c r="B23" s="7"/>
      <c r="C23" s="7"/>
      <c r="D23" s="7"/>
      <c r="E23" s="7"/>
      <c r="F23" s="7"/>
      <c r="G23" s="7"/>
      <c r="K23" s="16"/>
      <c r="L23" s="16"/>
      <c r="M23" s="16"/>
      <c r="N23" s="16"/>
      <c r="O23" s="16"/>
    </row>
    <row r="24" spans="1:15" s="2" customFormat="1" ht="15">
      <c r="A24" s="7"/>
      <c r="E24" s="7"/>
      <c r="F24" s="7"/>
      <c r="G24" s="7"/>
      <c r="K24" s="16"/>
      <c r="L24" s="16"/>
      <c r="M24" s="16"/>
      <c r="N24" s="16"/>
      <c r="O24" s="16"/>
    </row>
    <row r="25" spans="1:15" s="2" customFormat="1" ht="15">
      <c r="A25" s="7"/>
      <c r="E25" s="7"/>
      <c r="F25" s="7"/>
      <c r="G25" s="7"/>
      <c r="K25" s="16"/>
      <c r="L25" s="16"/>
      <c r="M25" s="16"/>
      <c r="N25" s="16"/>
      <c r="O25" s="16"/>
    </row>
    <row r="26" spans="1:15" s="2" customFormat="1" ht="15">
      <c r="A26" s="7"/>
      <c r="B26" s="2" t="s">
        <v>36</v>
      </c>
      <c r="E26" s="7"/>
      <c r="F26" s="7"/>
      <c r="G26" s="7"/>
      <c r="K26" s="16"/>
      <c r="L26" s="16"/>
      <c r="M26" s="16"/>
      <c r="N26" s="16"/>
      <c r="O26" s="16"/>
    </row>
    <row r="27" spans="1:15" ht="15">
      <c r="A27" s="7"/>
      <c r="B27" s="2"/>
      <c r="C27" s="2"/>
      <c r="D27" s="2"/>
      <c r="E27" s="7"/>
      <c r="F27" s="7"/>
      <c r="G27" s="7"/>
    </row>
    <row r="28" spans="1:15" ht="15">
      <c r="A28" s="7"/>
      <c r="C28" s="2"/>
      <c r="D28" s="2"/>
      <c r="E28" s="7"/>
      <c r="F28" s="7"/>
      <c r="G28" s="7"/>
    </row>
    <row r="29" spans="1:15" ht="15">
      <c r="A29" s="7"/>
      <c r="B29" s="2"/>
      <c r="C29" s="2"/>
      <c r="D29" s="2"/>
      <c r="E29" s="7"/>
      <c r="F29" s="7"/>
      <c r="G29" s="7"/>
    </row>
    <row r="30" spans="1:15" ht="18">
      <c r="A30" s="7"/>
      <c r="B30" s="10"/>
      <c r="C30" s="10"/>
      <c r="D30" s="10"/>
      <c r="E30" s="10"/>
      <c r="F30" s="10"/>
      <c r="G30" s="10"/>
    </row>
    <row r="31" spans="1:15" ht="18">
      <c r="A31" s="7"/>
      <c r="B31" s="10"/>
      <c r="C31" s="10"/>
      <c r="D31" s="10"/>
      <c r="E31" s="10"/>
      <c r="F31" s="10"/>
      <c r="G31" s="10"/>
    </row>
    <row r="32" spans="1:15" ht="18">
      <c r="A32" s="7"/>
      <c r="B32" s="10"/>
      <c r="C32" s="10"/>
      <c r="D32" s="10"/>
      <c r="E32" s="10"/>
      <c r="F32" s="10"/>
      <c r="G32" s="10"/>
    </row>
    <row r="33" spans="1:7" ht="15">
      <c r="A33" s="7"/>
      <c r="B33" s="7"/>
      <c r="C33" s="7"/>
      <c r="D33" s="7"/>
      <c r="E33" s="7"/>
      <c r="F33" s="7"/>
      <c r="G33" s="7"/>
    </row>
    <row r="34" spans="1:7" ht="15">
      <c r="A34" s="7"/>
      <c r="B34" s="7"/>
      <c r="C34" s="7"/>
      <c r="D34" s="7"/>
      <c r="E34" s="7"/>
      <c r="F34" s="7"/>
      <c r="G34" s="7"/>
    </row>
    <row r="35" spans="1:7" ht="15">
      <c r="A35" s="7"/>
      <c r="B35" s="7"/>
      <c r="C35" s="7"/>
      <c r="D35" s="7"/>
      <c r="E35" s="7"/>
      <c r="F35" s="7"/>
      <c r="G35" s="7"/>
    </row>
    <row r="36" spans="1:7" ht="15">
      <c r="A36" s="7"/>
      <c r="B36" s="7"/>
      <c r="C36" s="7"/>
      <c r="D36" s="7"/>
      <c r="E36" s="7"/>
      <c r="F36" s="7"/>
      <c r="G36" s="7"/>
    </row>
    <row r="37" spans="1:7" ht="15">
      <c r="A37" s="7"/>
      <c r="B37" s="7"/>
      <c r="C37" s="7"/>
      <c r="D37" s="7"/>
      <c r="E37" s="7"/>
      <c r="F37" s="7"/>
      <c r="G37" s="7"/>
    </row>
    <row r="38" spans="1:7" ht="15">
      <c r="A38" s="7"/>
      <c r="B38" s="7"/>
      <c r="C38" s="7"/>
      <c r="D38" s="7"/>
      <c r="E38" s="7"/>
      <c r="F38" s="7"/>
      <c r="G38" s="7"/>
    </row>
    <row r="39" spans="1:7" ht="15">
      <c r="A39" s="7"/>
      <c r="B39" s="7"/>
      <c r="C39" s="7"/>
      <c r="D39" s="7"/>
      <c r="E39" s="7"/>
      <c r="F39" s="7"/>
      <c r="G39" s="7"/>
    </row>
    <row r="40" spans="1:7" ht="15">
      <c r="A40" s="7"/>
      <c r="B40" s="7"/>
      <c r="C40" s="7"/>
      <c r="D40" s="7"/>
      <c r="E40" s="7"/>
      <c r="F40" s="7"/>
      <c r="G40" s="7"/>
    </row>
    <row r="41" spans="1:7" ht="15">
      <c r="A41" s="7"/>
      <c r="B41" s="7"/>
      <c r="C41" s="7"/>
      <c r="D41" s="7"/>
      <c r="E41" s="7"/>
      <c r="F41" s="7"/>
      <c r="G41" s="7"/>
    </row>
    <row r="42" spans="1:7" ht="15">
      <c r="A42" s="7"/>
      <c r="B42" s="7"/>
      <c r="C42" s="7"/>
      <c r="D42" s="7"/>
      <c r="E42" s="7"/>
      <c r="F42" s="7"/>
      <c r="G42" s="7"/>
    </row>
    <row r="43" spans="1:7" ht="15">
      <c r="A43" s="7"/>
      <c r="B43" s="7"/>
      <c r="C43" s="7"/>
      <c r="D43" s="7"/>
      <c r="E43" s="7"/>
      <c r="F43" s="7"/>
      <c r="G43" s="7"/>
    </row>
    <row r="44" spans="1:7" ht="15">
      <c r="A44" s="7"/>
      <c r="B44" s="7"/>
      <c r="C44" s="7"/>
      <c r="D44" s="7"/>
      <c r="E44" s="7"/>
      <c r="F44" s="7"/>
      <c r="G44" s="7"/>
    </row>
    <row r="45" spans="1:7" ht="15">
      <c r="A45" s="7"/>
      <c r="B45" s="7"/>
      <c r="C45" s="7"/>
      <c r="D45" s="7"/>
      <c r="E45" s="7"/>
      <c r="F45" s="7"/>
      <c r="G45" s="7"/>
    </row>
    <row r="46" spans="1:7" ht="15">
      <c r="A46" s="7"/>
      <c r="B46" s="7"/>
      <c r="C46" s="7"/>
      <c r="D46" s="7"/>
      <c r="E46" s="7"/>
      <c r="F46" s="7"/>
      <c r="G46" s="7"/>
    </row>
    <row r="47" spans="1:7" ht="15">
      <c r="A47" s="7"/>
      <c r="B47" s="7"/>
      <c r="C47" s="7"/>
      <c r="D47" s="7"/>
      <c r="E47" s="7"/>
      <c r="F47" s="7"/>
      <c r="G47" s="7"/>
    </row>
    <row r="48" spans="1:7" ht="15">
      <c r="A48" s="7"/>
      <c r="B48" s="7"/>
      <c r="C48" s="7"/>
      <c r="D48" s="7"/>
      <c r="E48" s="7"/>
      <c r="F48" s="7"/>
      <c r="G48" s="7"/>
    </row>
    <row r="49" spans="1:7" ht="15">
      <c r="A49" s="7"/>
      <c r="B49" s="7"/>
      <c r="C49" s="7"/>
      <c r="D49" s="7"/>
      <c r="E49" s="7"/>
      <c r="F49" s="7"/>
      <c r="G49" s="7"/>
    </row>
    <row r="50" spans="1:7" ht="15">
      <c r="A50" s="7"/>
      <c r="B50" s="7"/>
      <c r="C50" s="7"/>
      <c r="D50" s="7"/>
      <c r="E50" s="7"/>
      <c r="F50" s="7"/>
      <c r="G50" s="7"/>
    </row>
    <row r="51" spans="1:7" ht="15">
      <c r="A51" s="7"/>
      <c r="B51" s="7"/>
      <c r="C51" s="7"/>
      <c r="D51" s="7"/>
      <c r="E51" s="7"/>
      <c r="F51" s="7"/>
      <c r="G51" s="7"/>
    </row>
    <row r="52" spans="1:7" ht="15">
      <c r="A52" s="7"/>
      <c r="B52" s="7"/>
      <c r="C52" s="7"/>
      <c r="D52" s="7"/>
      <c r="E52" s="7"/>
      <c r="F52" s="7"/>
      <c r="G52" s="7"/>
    </row>
    <row r="53" spans="1:7" ht="15">
      <c r="A53" s="7"/>
      <c r="B53" s="7"/>
      <c r="C53" s="7"/>
      <c r="D53" s="7"/>
      <c r="E53" s="7"/>
      <c r="F53" s="7"/>
      <c r="G53" s="7"/>
    </row>
  </sheetData>
  <mergeCells count="10">
    <mergeCell ref="B8:G8"/>
    <mergeCell ref="B9:G9"/>
    <mergeCell ref="B10:G10"/>
    <mergeCell ref="B11:G11"/>
    <mergeCell ref="B12:G12"/>
    <mergeCell ref="A14:A15"/>
    <mergeCell ref="B14:B15"/>
    <mergeCell ref="C14:C15"/>
    <mergeCell ref="D14:E14"/>
    <mergeCell ref="F14:G14"/>
  </mergeCells>
  <phoneticPr fontId="1" type="noConversion"/>
  <pageMargins left="1.0236220472440944" right="0.23622047244094491" top="0.74803149606299213" bottom="0.74803149606299213" header="0.31496062992125984" footer="0.31496062992125984"/>
  <pageSetup paperSize="9" scale="9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Авто</vt:lpstr>
      <vt:lpstr>ДСТ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IvanovaSveta</cp:lastModifiedBy>
  <cp:lastPrinted>2023-08-01T06:55:08Z</cp:lastPrinted>
  <dcterms:created xsi:type="dcterms:W3CDTF">2013-03-05T07:18:45Z</dcterms:created>
  <dcterms:modified xsi:type="dcterms:W3CDTF">2023-08-01T07:39:08Z</dcterms:modified>
</cp:coreProperties>
</file>